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ukur\Desktop\"/>
    </mc:Choice>
  </mc:AlternateContent>
  <xr:revisionPtr revIDLastSave="0" documentId="8_{99A95E32-A372-4ABC-9E12-73DDC4B82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SyYCf/DecM+tghVInDd1hhRbEY8FVlDMarJ319dLBs="/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8" i="1"/>
  <c r="I6" i="1"/>
  <c r="I5" i="1"/>
  <c r="I7" i="1"/>
  <c r="I9" i="1"/>
  <c r="I14" i="1"/>
  <c r="I4" i="1"/>
  <c r="H9" i="1"/>
  <c r="H5" i="1"/>
  <c r="H6" i="1"/>
  <c r="H7" i="1"/>
  <c r="H8" i="1"/>
  <c r="H10" i="1"/>
  <c r="H11" i="1"/>
  <c r="H12" i="1"/>
  <c r="H13" i="1"/>
  <c r="H14" i="1"/>
  <c r="H4" i="1"/>
  <c r="G14" i="1"/>
  <c r="G5" i="1"/>
  <c r="G6" i="1"/>
  <c r="G7" i="1"/>
  <c r="G8" i="1"/>
  <c r="G9" i="1"/>
  <c r="G10" i="1"/>
  <c r="G11" i="1"/>
  <c r="G12" i="1"/>
  <c r="G13" i="1"/>
  <c r="G4" i="1"/>
  <c r="D5" i="1"/>
  <c r="D6" i="1"/>
  <c r="D7" i="1"/>
  <c r="D8" i="1"/>
  <c r="D9" i="1"/>
  <c r="D10" i="1"/>
  <c r="D11" i="1"/>
  <c r="D12" i="1"/>
  <c r="D13" i="1"/>
  <c r="D14" i="1"/>
  <c r="D4" i="1"/>
  <c r="E14" i="1"/>
  <c r="E13" i="1"/>
  <c r="E12" i="1"/>
  <c r="E11" i="1"/>
  <c r="E10" i="1"/>
  <c r="E9" i="1"/>
  <c r="E8" i="1"/>
  <c r="E7" i="1"/>
  <c r="E6" i="1"/>
  <c r="E5" i="1"/>
  <c r="I15" i="1" l="1"/>
</calcChain>
</file>

<file path=xl/sharedStrings.xml><?xml version="1.0" encoding="utf-8"?>
<sst xmlns="http://schemas.openxmlformats.org/spreadsheetml/2006/main" count="21" uniqueCount="21">
  <si>
    <t>役員貸付利息計算表</t>
  </si>
  <si>
    <t>貸付金期首残高</t>
  </si>
  <si>
    <t>貸付金期末残高</t>
  </si>
  <si>
    <t>借入金期首残高</t>
  </si>
  <si>
    <t>借入金期末残高</t>
  </si>
  <si>
    <t>貸付金平均残高</t>
  </si>
  <si>
    <t>利息(0.9%)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</si>
  <si>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</si>
  <si>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</si>
  <si>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</si>
  <si>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</si>
  <si>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</si>
  <si>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</si>
  <si>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</si>
  <si>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</si>
  <si>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</si>
  <si>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</si>
  <si>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</si>
  <si>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合計</t>
  </si>
  <si>
    <t>貸付金平均</t>
    <rPh sb="0" eb="3">
      <t>カシツケキン</t>
    </rPh>
    <rPh sb="3" eb="5">
      <t>ヘイキン</t>
    </rPh>
    <phoneticPr fontId="4"/>
  </si>
  <si>
    <t>借入金平均</t>
    <rPh sb="0" eb="1">
      <t>カ</t>
    </rPh>
    <rPh sb="1" eb="2">
      <t>イ</t>
    </rPh>
    <rPh sb="2" eb="3">
      <t>キン</t>
    </rPh>
    <rPh sb="3" eb="5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</si>
</sst>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C6" sqref="C6"/>
    </sheetView>
  </sheetViews>
  <sheetFormatPr defaultColWidth="14.44140625" defaultRowHeight="15" customHeight="1" x14ac:dyDescent="0.3"/>
  <cols>
    <col min="1" max="1" width="8.6640625" customWidth="1"/>
    <col min="2" max="2" width="19.44140625" customWidth="1"/>
    <col min="3" max="5" width="18.109375" customWidth="1"/>
    <col min="6" max="7" width="18.44140625" customWidth="1"/>
    <col min="8" max="8" width="15.109375" customWidth="1"/>
    <col min="9" max="9" width="14.6640625" customWidth="1"/>
    <col min="10" max="10" width="8.6640625" customWidth="1"/>
    <col min="11" max="12" width="10.44140625" customWidth="1"/>
    <col min="13" max="28" width="8.6640625" customWidth="1"/>
  </cols>
  <sheetData>
    <row r="1" spans="1:12" ht="18" customHeight="1" x14ac:dyDescent="0.3"/>
    <row r="2" spans="1:12" ht="18" customHeight="1" x14ac:dyDescent="0.3">
      <c r="B2" s="1" t="s">
        <v>0</v>
      </c>
      <c r="C2" s="1"/>
    </row>
    <row r="3" spans="1:12" ht="18" customHeight="1" x14ac:dyDescent="0.3">
      <c r="A3" s="2"/>
      <c r="B3" s="8" t="s">
        <v>1</v>
      </c>
      <c r="C3" s="8" t="s">
        <v>2</v>
      </c>
      <c r="D3" s="8" t="s">
        <v>19</v>
      </c>
      <c r="E3" s="8" t="s">
        <v>3</v>
      </c>
      <c r="F3" s="8" t="s">
        <v>4</v>
      </c>
      <c r="G3" s="8" t="s">
        <v>20</v>
      </c>
      <c r="H3" s="8" t="s">
        <v>5</v>
      </c>
      <c r="I3" s="8" t="s">
        <v>6</v>
      </c>
    </row>
    <row r="4" spans="1:12" ht="18" customHeight="1" x14ac:dyDescent="0.3">
      <c r="A4" s="3" t="s">
        <v>7</v>
      </c>
      <c r="B4" s="4">
        <v>1449999</v>
      </c>
      <c r="C4" s="4">
        <v>2434999</v>
      </c>
      <c r="D4" s="4">
        <f>ROUND((B4+C4)/2,0)</f>
        <v>1942499</v>
      </c>
      <c r="E4" s="4">
        <v>252029</v>
      </c>
      <c r="F4" s="4">
        <v>1233886</v>
      </c>
      <c r="G4" s="4">
        <f>ROUND((E4+F4)/2,0)</f>
        <v>742958</v>
      </c>
      <c r="H4" s="4">
        <f>MAXA((D4-G4),0)</f>
        <v>1199541</v>
      </c>
      <c r="I4" s="4">
        <f>ROUND(H4*0.009*31/365,0)</f>
        <v>917</v>
      </c>
      <c r="K4" s="5"/>
      <c r="L4" s="5"/>
    </row>
    <row r="5" spans="1:12" ht="18" customHeight="1" x14ac:dyDescent="0.3">
      <c r="A5" s="3" t="s">
        <v>8</v>
      </c>
      <c r="B5" s="4">
        <v>2434999</v>
      </c>
      <c r="C5" s="4">
        <v>2730431</v>
      </c>
      <c r="D5" s="4">
        <f t="shared" ref="D5:D14" si="0">ROUND((B5+C5)/2,0)</f>
        <v>2582715</v>
      </c>
      <c r="E5" s="4">
        <f t="shared" ref="E5:E14" si="1">F4</f>
        <v>1233886</v>
      </c>
      <c r="F5" s="4">
        <v>1727473</v>
      </c>
      <c r="G5" s="4">
        <f t="shared" ref="G5:G14" si="2">ROUND((E5+F5)/2,0)</f>
        <v>1480680</v>
      </c>
      <c r="H5" s="4">
        <f t="shared" ref="H5:H14" si="3">MAXA((D5-G5),0)</f>
        <v>1102035</v>
      </c>
      <c r="I5" s="4">
        <f t="shared" ref="I5:I14" si="4">ROUND(H5*0.009*31/365,0)</f>
        <v>842</v>
      </c>
      <c r="K5" s="5"/>
      <c r="L5" s="5"/>
    </row>
    <row r="6" spans="1:12" ht="18" customHeight="1" x14ac:dyDescent="0.3">
      <c r="A6" s="3" t="s">
        <v>9</v>
      </c>
      <c r="B6" s="4">
        <v>2730431</v>
      </c>
      <c r="C6" s="4">
        <v>3180431</v>
      </c>
      <c r="D6" s="4">
        <f t="shared" si="0"/>
        <v>2955431</v>
      </c>
      <c r="E6" s="4">
        <f t="shared" si="1"/>
        <v>1727473</v>
      </c>
      <c r="F6" s="4">
        <v>3800000</v>
      </c>
      <c r="G6" s="4">
        <f t="shared" si="2"/>
        <v>2763737</v>
      </c>
      <c r="H6" s="4">
        <f t="shared" si="3"/>
        <v>191694</v>
      </c>
      <c r="I6" s="4">
        <f>ROUND(H6*0.009*28/365,0)</f>
        <v>132</v>
      </c>
      <c r="K6" s="5"/>
      <c r="L6" s="5"/>
    </row>
    <row r="7" spans="1:12" ht="18" customHeight="1" x14ac:dyDescent="0.3">
      <c r="A7" s="3" t="s">
        <v>10</v>
      </c>
      <c r="B7" s="4">
        <v>3180431</v>
      </c>
      <c r="C7" s="4">
        <v>4359941</v>
      </c>
      <c r="D7" s="4">
        <f t="shared" si="0"/>
        <v>3770186</v>
      </c>
      <c r="E7" s="4">
        <f t="shared" si="1"/>
        <v>3800000</v>
      </c>
      <c r="F7" s="4">
        <v>3645631</v>
      </c>
      <c r="G7" s="4">
        <f t="shared" si="2"/>
        <v>3722816</v>
      </c>
      <c r="H7" s="4">
        <f t="shared" si="3"/>
        <v>47370</v>
      </c>
      <c r="I7" s="4">
        <f t="shared" si="4"/>
        <v>36</v>
      </c>
      <c r="K7" s="5"/>
      <c r="L7" s="5"/>
    </row>
    <row r="8" spans="1:12" ht="18" customHeight="1" x14ac:dyDescent="0.3">
      <c r="A8" s="3" t="s">
        <v>11</v>
      </c>
      <c r="B8" s="4">
        <v>4359941</v>
      </c>
      <c r="C8" s="4">
        <v>5587141</v>
      </c>
      <c r="D8" s="4">
        <f t="shared" si="0"/>
        <v>4973541</v>
      </c>
      <c r="E8" s="4">
        <f t="shared" si="1"/>
        <v>3645631</v>
      </c>
      <c r="F8" s="4">
        <v>5000000</v>
      </c>
      <c r="G8" s="4">
        <f t="shared" si="2"/>
        <v>4322816</v>
      </c>
      <c r="H8" s="4">
        <f t="shared" si="3"/>
        <v>650725</v>
      </c>
      <c r="I8" s="4">
        <f>ROUND(H8*0.009*30/365,0)</f>
        <v>481</v>
      </c>
      <c r="K8" s="5"/>
      <c r="L8" s="5"/>
    </row>
    <row r="9" spans="1:12" ht="18" customHeight="1" x14ac:dyDescent="0.3">
      <c r="A9" s="3" t="s">
        <v>12</v>
      </c>
      <c r="B9" s="4">
        <v>5587141</v>
      </c>
      <c r="C9" s="4">
        <v>6388141</v>
      </c>
      <c r="D9" s="4">
        <f t="shared" si="0"/>
        <v>5987641</v>
      </c>
      <c r="E9" s="4">
        <f t="shared" si="1"/>
        <v>5000000</v>
      </c>
      <c r="F9" s="4">
        <v>7000000</v>
      </c>
      <c r="G9" s="4">
        <f t="shared" si="2"/>
        <v>6000000</v>
      </c>
      <c r="H9" s="4">
        <f>MAXA((D9-G9),0)</f>
        <v>0</v>
      </c>
      <c r="I9" s="4">
        <f t="shared" si="4"/>
        <v>0</v>
      </c>
      <c r="K9" s="5"/>
      <c r="L9" s="5"/>
    </row>
    <row r="10" spans="1:12" ht="18" customHeight="1" x14ac:dyDescent="0.3">
      <c r="A10" s="3" t="s">
        <v>13</v>
      </c>
      <c r="B10" s="4">
        <v>6388141</v>
      </c>
      <c r="C10" s="4">
        <v>6948141</v>
      </c>
      <c r="D10" s="4">
        <f t="shared" si="0"/>
        <v>6668141</v>
      </c>
      <c r="E10" s="4">
        <f t="shared" si="1"/>
        <v>7000000</v>
      </c>
      <c r="F10" s="4">
        <v>4705760</v>
      </c>
      <c r="G10" s="4">
        <f t="shared" si="2"/>
        <v>5852880</v>
      </c>
      <c r="H10" s="4">
        <f t="shared" si="3"/>
        <v>815261</v>
      </c>
      <c r="I10" s="4">
        <f>ROUND(H10*0.009*30/365,0)</f>
        <v>603</v>
      </c>
      <c r="K10" s="5"/>
      <c r="L10" s="5"/>
    </row>
    <row r="11" spans="1:12" ht="18" customHeight="1" x14ac:dyDescent="0.3">
      <c r="A11" s="3" t="s">
        <v>14</v>
      </c>
      <c r="B11" s="4">
        <v>6948141</v>
      </c>
      <c r="C11" s="4">
        <v>8665341</v>
      </c>
      <c r="D11" s="4">
        <f t="shared" si="0"/>
        <v>7806741</v>
      </c>
      <c r="E11" s="4">
        <f t="shared" si="1"/>
        <v>4705760</v>
      </c>
      <c r="F11" s="4">
        <v>5299965</v>
      </c>
      <c r="G11" s="4">
        <f t="shared" si="2"/>
        <v>5002863</v>
      </c>
      <c r="H11" s="4">
        <f t="shared" si="3"/>
        <v>2803878</v>
      </c>
      <c r="I11" s="4">
        <f>ROUND(H11*0.009*31/365,0)</f>
        <v>2143</v>
      </c>
      <c r="K11" s="5"/>
      <c r="L11" s="5"/>
    </row>
    <row r="12" spans="1:12" ht="18" customHeight="1" x14ac:dyDescent="0.3">
      <c r="A12" s="3" t="s">
        <v>15</v>
      </c>
      <c r="B12" s="4">
        <v>8665341</v>
      </c>
      <c r="C12" s="4">
        <v>9868441</v>
      </c>
      <c r="D12" s="4">
        <f t="shared" si="0"/>
        <v>9266891</v>
      </c>
      <c r="E12" s="4">
        <f t="shared" si="1"/>
        <v>5299965</v>
      </c>
      <c r="F12" s="4">
        <v>5764849</v>
      </c>
      <c r="G12" s="4">
        <f t="shared" si="2"/>
        <v>5532407</v>
      </c>
      <c r="H12" s="4">
        <f t="shared" si="3"/>
        <v>3734484</v>
      </c>
      <c r="I12" s="4">
        <f>ROUND(H12*0.009*31/365,0)</f>
        <v>2855</v>
      </c>
      <c r="K12" s="5"/>
      <c r="L12" s="5"/>
    </row>
    <row r="13" spans="1:12" ht="18" customHeight="1" x14ac:dyDescent="0.3">
      <c r="A13" s="3" t="s">
        <v>16</v>
      </c>
      <c r="B13" s="4">
        <v>9868441</v>
      </c>
      <c r="C13" s="4">
        <v>11493351</v>
      </c>
      <c r="D13" s="4">
        <f t="shared" si="0"/>
        <v>10680896</v>
      </c>
      <c r="E13" s="4">
        <f t="shared" si="1"/>
        <v>5764849</v>
      </c>
      <c r="F13" s="4">
        <v>6750717</v>
      </c>
      <c r="G13" s="4">
        <f t="shared" si="2"/>
        <v>6257783</v>
      </c>
      <c r="H13" s="4">
        <f t="shared" si="3"/>
        <v>4423113</v>
      </c>
      <c r="I13" s="4">
        <f>ROUND(H13*0.009*30/365,0)</f>
        <v>3272</v>
      </c>
      <c r="K13" s="5"/>
      <c r="L13" s="5"/>
    </row>
    <row r="14" spans="1:12" ht="18" customHeight="1" thickBot="1" x14ac:dyDescent="0.35">
      <c r="A14" s="3" t="s">
        <v>17</v>
      </c>
      <c r="B14" s="4">
        <v>11493351</v>
      </c>
      <c r="C14" s="4">
        <v>13288941</v>
      </c>
      <c r="D14" s="4">
        <f t="shared" si="0"/>
        <v>12391146</v>
      </c>
      <c r="E14" s="4">
        <f t="shared" si="1"/>
        <v>6750717</v>
      </c>
      <c r="F14" s="4">
        <v>8052330</v>
      </c>
      <c r="G14" s="4">
        <f t="shared" si="2"/>
        <v>7401524</v>
      </c>
      <c r="H14" s="4">
        <f t="shared" si="3"/>
        <v>4989622</v>
      </c>
      <c r="I14" s="4">
        <f t="shared" si="4"/>
        <v>3814</v>
      </c>
      <c r="K14" s="5"/>
      <c r="L14" s="5"/>
    </row>
    <row r="15" spans="1:12" ht="18" customHeight="1" thickBot="1" x14ac:dyDescent="0.35">
      <c r="H15" s="6" t="s">
        <v>18</v>
      </c>
      <c r="I15" s="9">
        <f>SUM(I4:I14)</f>
        <v>15095</v>
      </c>
    </row>
    <row r="16" spans="1:12" ht="18" customHeight="1" x14ac:dyDescent="0.3"/>
    <row r="17" spans="2:2" ht="18" customHeight="1" x14ac:dyDescent="0.3">
      <c r="B17" s="7"/>
    </row>
    <row r="18" spans="2:2" ht="18" customHeight="1" x14ac:dyDescent="0.3">
      <c r="B18" s="7"/>
    </row>
    <row r="19" spans="2:2" ht="18" customHeight="1" x14ac:dyDescent="0.3"/>
    <row r="20" spans="2:2" ht="18" customHeight="1" x14ac:dyDescent="0.3"/>
    <row r="21" spans="2:2" ht="18" customHeight="1" x14ac:dyDescent="0.3"/>
    <row r="22" spans="2:2" ht="18" customHeight="1" x14ac:dyDescent="0.3"/>
    <row r="23" spans="2:2" ht="18" customHeight="1" x14ac:dyDescent="0.3"/>
    <row r="24" spans="2:2" ht="18" customHeight="1" x14ac:dyDescent="0.3"/>
    <row r="25" spans="2:2" ht="18" customHeight="1" x14ac:dyDescent="0.3"/>
    <row r="26" spans="2:2" ht="18" customHeight="1" x14ac:dyDescent="0.3"/>
    <row r="27" spans="2:2" ht="18" customHeight="1" x14ac:dyDescent="0.3"/>
    <row r="28" spans="2:2" ht="18" customHeight="1" x14ac:dyDescent="0.3"/>
    <row r="29" spans="2:2" ht="18" customHeight="1" x14ac:dyDescent="0.3"/>
    <row r="30" spans="2:2" ht="18" customHeight="1" x14ac:dyDescent="0.3"/>
    <row r="31" spans="2:2" ht="18" customHeight="1" x14ac:dyDescent="0.3"/>
    <row r="32" spans="2: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phoneticPr fontId="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んこ あ</dc:creator>
  <cp:lastModifiedBy>んこ あ</cp:lastModifiedBy>
  <dcterms:created xsi:type="dcterms:W3CDTF">2024-12-27T14:28:07Z</dcterms:created>
  <dcterms:modified xsi:type="dcterms:W3CDTF">2025-08-10T16:12:36Z</dcterms:modified>
</cp:coreProperties>
</file>