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送金明細" sheetId="2" state="visible" r:id="rId2"/>
    <sheet xmlns:r="http://schemas.openxmlformats.org/officeDocument/2006/relationships" name="集計" sheetId="3" state="visible" r:id="rId3"/>
    <sheet xmlns:r="http://schemas.openxmlformats.org/officeDocument/2006/relationships" name="提出用明細" sheetId="4" state="visible" r:id="rId4"/>
  </sheets>
  <definedNames>
    <definedName name="_xlnm._FilterDatabase" localSheetId="3" hidden="1">'提出用明細'!$A$6:$E$66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#,##0.0000"/>
  </numFmts>
  <fonts count="9">
    <font>
      <name val="Calibri"/>
      <family val="2"/>
      <color theme="1"/>
      <sz val="11"/>
      <scheme val="minor"/>
    </font>
    <font>
      <b val="1"/>
      <color rgb="000F3B33"/>
      <sz val="15"/>
    </font>
    <font>
      <color rgb="006B7A87"/>
      <sz val="9"/>
    </font>
    <font>
      <b val="1"/>
    </font>
    <font>
      <b val="1"/>
      <color rgb="000F3B33"/>
    </font>
    <font>
      <b val="1"/>
      <color rgb="00FFFFFF"/>
      <sz val="10"/>
    </font>
    <font>
      <color rgb="00B23A2F"/>
      <sz val="9"/>
    </font>
    <font>
      <b val="1"/>
      <color rgb="000F3B33"/>
      <sz val="12"/>
    </font>
    <font>
      <sz val="10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F3B33"/>
      </patternFill>
    </fill>
    <fill>
      <patternFill patternType="solid">
        <fgColor rgb="00EEF4F2"/>
      </patternFill>
    </fill>
  </fills>
  <borders count="2">
    <border>
      <left/>
      <right/>
      <top/>
      <bottom/>
      <diagonal/>
    </border>
    <border>
      <left style="thin">
        <color rgb="00B7C3CE"/>
      </left>
      <right style="thin">
        <color rgb="00B7C3CE"/>
      </right>
      <top style="thin">
        <color rgb="00B7C3CE"/>
      </top>
      <bottom style="thin">
        <color rgb="00B7C3C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165" fontId="0" fillId="2" borderId="1" pivotButton="0" quotePrefix="0" xfId="0"/>
    <xf numFmtId="3" fontId="0" fillId="2" borderId="1" pivotButton="0" quotePrefix="0" xfId="0"/>
    <xf numFmtId="3" fontId="0" fillId="4" borderId="1" pivotButton="0" quotePrefix="0" xfId="0"/>
    <xf numFmtId="0" fontId="6" fillId="0" borderId="1" pivotButton="0" quotePrefix="0" xfId="0"/>
    <xf numFmtId="0" fontId="0" fillId="4" borderId="1" pivotButton="0" quotePrefix="0" xfId="0"/>
    <xf numFmtId="0" fontId="0" fillId="4" borderId="1" applyAlignment="1" pivotButton="0" quotePrefix="0" xfId="0">
      <alignment vertical="center" wrapText="1"/>
    </xf>
    <xf numFmtId="164" fontId="0" fillId="4" borderId="1" pivotButton="0" quotePrefix="0" xfId="0"/>
    <xf numFmtId="0" fontId="5" fillId="3" borderId="1" applyAlignment="1" pivotButton="0" quotePrefix="0" xfId="0">
      <alignment horizontal="center"/>
    </xf>
    <xf numFmtId="164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0" customWidth="1" min="2" max="2"/>
  </cols>
  <sheetData>
    <row r="2">
      <c r="B2" s="1" t="inlineStr">
        <is>
          <t>このシートについて</t>
        </is>
      </c>
    </row>
    <row r="3">
      <c r="B3" s="2" t="inlineStr">
        <is>
          <t>国外に住む親族（非居住者の親族）の扶養控除等を年末調整で受けるときに、送金額を整理して、38万円の判定と書類の準備を確かめるためのシートです。</t>
        </is>
      </c>
    </row>
    <row r="4">
      <c r="B4" s="2" t="inlineStr">
        <is>
          <t>国税庁の様式ではありません。数値は国税庁のQ&amp;A（令和8年8月改訂）の考え方に沿って計算します。個別の判断は税務署または税理士にご確認ください。</t>
        </is>
      </c>
    </row>
    <row r="5">
      <c r="B5" s="2" t="inlineStr"/>
    </row>
    <row r="6">
      <c r="B6" s="1" t="inlineStr">
        <is>
          <t>使い方</t>
        </is>
      </c>
    </row>
    <row r="7">
      <c r="B7" s="2" t="inlineStr">
        <is>
          <t>1. ［送金明細］の対象年分と、居住者（従業員）の氏名・住所を入れます。</t>
        </is>
      </c>
    </row>
    <row r="8">
      <c r="B8" s="2" t="inlineStr">
        <is>
          <t>2. ［集計］の黄色いセルに、国外居住親族の氏名と生年月日を入れます（最大5人）。</t>
        </is>
      </c>
    </row>
    <row r="9">
      <c r="B9" s="2" t="inlineStr">
        <is>
          <t>3. ［送金明細］に、送金（またはカード利用）の1回を1行で入れます。氏名は［集計］で入れた名前を選びます。</t>
        </is>
      </c>
    </row>
    <row r="10">
      <c r="B10" s="2" t="inlineStr">
        <is>
          <t>4. 外貨のときは、通貨・外貨建ての金額・送金日のTTMを入れます。円預金から外貨を買って送ったときは、引き落とされた円額をH列に入れます。</t>
        </is>
      </c>
    </row>
    <row r="11">
      <c r="B11" s="2" t="inlineStr">
        <is>
          <t>5. ［集計］で、38万円以上かどうか、3回以上なら明細書方式が使えるか、最初と最後の書類で足りるかを確かめます。</t>
        </is>
      </c>
    </row>
    <row r="12">
      <c r="B12" s="2" t="inlineStr">
        <is>
          <t>6. 明細書方式を使うときは［提出用明細］を、親族ごとに絞り込んで印刷します。</t>
        </is>
      </c>
    </row>
    <row r="13">
      <c r="B13" s="2" t="inlineStr"/>
    </row>
    <row r="14">
      <c r="B14" s="1" t="inlineStr">
        <is>
          <t>注意</t>
        </is>
      </c>
    </row>
    <row r="15">
      <c r="B15" s="2" t="inlineStr">
        <is>
          <t>・送金関係書類は親族1人ごとに必要です。代表者への一括送金、共同名義口座への送金、現金の手渡しの申立書は、送金関係書類になりません。</t>
        </is>
      </c>
    </row>
    <row r="16">
      <c r="B16" s="2" t="inlineStr">
        <is>
          <t>・書類が外国語のときは日本語の訳文も必要です。親族関係書類（原本。旅券の写しを除く）は別に必要です。</t>
        </is>
      </c>
    </row>
    <row r="17">
      <c r="B17" s="2" t="inlineStr">
        <is>
          <t>・円未満の端数は四捨五入しています。実際の書類のレートや引き落とし額と1円単位でずれることがあります。</t>
        </is>
      </c>
    </row>
    <row r="18">
      <c r="B18" s="2" t="inlineStr">
        <is>
          <t>・MINIFS・MAXIFS関数を使っているため、Excel 2019以降またはMicrosoft 365で使えます。</t>
        </is>
      </c>
    </row>
    <row r="19">
      <c r="B19" s="2" t="inlineStr"/>
    </row>
    <row r="20">
      <c r="B20" s="1" t="inlineStr">
        <is>
          <t>出典</t>
        </is>
      </c>
    </row>
    <row r="21">
      <c r="B21" s="2" t="inlineStr">
        <is>
          <t>国税庁「国外居住親族に係る扶養控除等Q&amp;A（源泉所得税関係）」（令和8年8月改訂）／国税庁「国外居住親族に対する送金関係書類の明細書」／所得税基本通達120-9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13" customWidth="1" min="3" max="3"/>
    <col width="22" customWidth="1" min="4" max="4"/>
    <col width="8" customWidth="1" min="5" max="5"/>
    <col width="14" customWidth="1" min="6" max="6"/>
    <col width="14" customWidth="1" min="7" max="7"/>
    <col width="16" customWidth="1" min="8" max="8"/>
    <col width="15" customWidth="1" min="9" max="9"/>
    <col width="12" customWidth="1" min="10" max="10"/>
    <col width="14" customWidth="1" min="11" max="11"/>
    <col width="26" customWidth="1" min="12" max="12"/>
    <col width="18" customWidth="1" min="13" max="13"/>
  </cols>
  <sheetData>
    <row r="1">
      <c r="A1" s="3" t="inlineStr">
        <is>
          <t>国外居住親族への送金明細（外貨建ての円換算つき）</t>
        </is>
      </c>
    </row>
    <row r="2">
      <c r="A2" s="4" t="inlineStr">
        <is>
          <t>黄色いセルに入力してください。1行が1回の送金（またはカード利用）です。親族ごとの集計は［集計］シートに出ます。</t>
        </is>
      </c>
    </row>
    <row r="4">
      <c r="A4" s="5" t="inlineStr">
        <is>
          <t>対象年分</t>
        </is>
      </c>
      <c r="C4" s="6" t="n">
        <v>2026</v>
      </c>
      <c r="D4" s="4" t="inlineStr">
        <is>
          <t>年分（送金日の年がここと違うとM列に注意が出ます）</t>
        </is>
      </c>
    </row>
    <row r="5">
      <c r="A5" s="5" t="inlineStr">
        <is>
          <t>居住者（従業員）の氏名</t>
        </is>
      </c>
      <c r="C5" s="6" t="inlineStr"/>
    </row>
    <row r="6">
      <c r="A6" s="5" t="inlineStr">
        <is>
          <t>居住者（従業員）の住所</t>
        </is>
      </c>
      <c r="C6" s="6" t="inlineStr"/>
    </row>
    <row r="8">
      <c r="A8" s="7" t="inlineStr">
        <is>
          <t>円換算のルール（国税庁Q&amp;A Q7）</t>
        </is>
      </c>
    </row>
    <row r="9">
      <c r="A9" s="4" t="inlineStr">
        <is>
          <t>・外貨で送金したときは、送金日の電信売買相場の仲値（TTM）で円に換算します（G列にレートを入力）。 ・円預金から外貨を買って直ちに送金したときは、現に引き落とされた円の額をH列に入れてください（G列のレートより優先します）。</t>
        </is>
      </c>
    </row>
    <row r="10">
      <c r="A10" s="4" t="inlineStr">
        <is>
          <t>・送金手数料は、送金関係書類に手数料額が記載されている場合に限り、38万円の判定に含められます（K列に「○」）。</t>
        </is>
      </c>
    </row>
    <row r="11" ht="44" customHeight="1">
      <c r="A11" s="8" t="inlineStr">
        <is>
          <t>No</t>
        </is>
      </c>
      <c r="B11" s="8" t="inlineStr">
        <is>
          <t>国外居住親族の氏名</t>
        </is>
      </c>
      <c r="C11" s="8" t="inlineStr">
        <is>
          <t>送金日</t>
        </is>
      </c>
      <c r="D11" s="8" t="inlineStr">
        <is>
          <t>支払方法</t>
        </is>
      </c>
      <c r="E11" s="8" t="inlineStr">
        <is>
          <t>通貨</t>
        </is>
      </c>
      <c r="F11" s="8" t="inlineStr">
        <is>
          <t>外貨建ての金額</t>
        </is>
      </c>
      <c r="G11" s="8" t="inlineStr">
        <is>
          <t>為替レート
（送金日のTTM）</t>
        </is>
      </c>
      <c r="H11" s="8" t="inlineStr">
        <is>
          <t>円預金から引き落とされた円額</t>
        </is>
      </c>
      <c r="I11" s="8" t="inlineStr">
        <is>
          <t>円換算額（円）</t>
        </is>
      </c>
      <c r="J11" s="8" t="inlineStr">
        <is>
          <t>手数料（円）</t>
        </is>
      </c>
      <c r="K11" s="8" t="inlineStr">
        <is>
          <t>書類に手数料の記載あり（○）</t>
        </is>
      </c>
      <c r="L11" s="8" t="inlineStr">
        <is>
          <t>送金関係書類の種類・保管場所</t>
        </is>
      </c>
      <c r="M11" s="8" t="inlineStr">
        <is>
          <t>確認</t>
        </is>
      </c>
    </row>
    <row r="12">
      <c r="A12" s="9" t="n">
        <v>1</v>
      </c>
      <c r="B12" s="6" t="n"/>
      <c r="C12" s="10" t="n"/>
      <c r="D12" s="6" t="n"/>
      <c r="E12" s="6" t="n"/>
      <c r="F12" s="11" t="n"/>
      <c r="G12" s="12" t="n"/>
      <c r="H12" s="13" t="n"/>
      <c r="I12" s="14">
        <f>IF(COUNTA(B12:H12)=0,"",IF(H12&lt;&gt;"",H12,IF(AND(F12&lt;&gt;"",G12&lt;&gt;""),ROUND(F12*G12,0),0)))</f>
        <v/>
      </c>
      <c r="J12" s="13" t="n"/>
      <c r="K12" s="6" t="n"/>
      <c r="L12" s="6" t="n"/>
      <c r="M12" s="15">
        <f>IF(B12="","",IF(C12="","送金日が未入力",IF(YEAR(C12)&lt;&gt;$C$4,"年分が違います",IF(AND(H12="",OR(F12="",G12="")),"外貨額とレートまたは円額が未入力",""))))</f>
        <v/>
      </c>
    </row>
    <row r="13">
      <c r="A13" s="9" t="n">
        <v>2</v>
      </c>
      <c r="B13" s="6" t="n"/>
      <c r="C13" s="10" t="n"/>
      <c r="D13" s="6" t="n"/>
      <c r="E13" s="6" t="n"/>
      <c r="F13" s="11" t="n"/>
      <c r="G13" s="12" t="n"/>
      <c r="H13" s="13" t="n"/>
      <c r="I13" s="14">
        <f>IF(COUNTA(B13:H13)=0,"",IF(H13&lt;&gt;"",H13,IF(AND(F13&lt;&gt;"",G13&lt;&gt;""),ROUND(F13*G13,0),0)))</f>
        <v/>
      </c>
      <c r="J13" s="13" t="n"/>
      <c r="K13" s="6" t="n"/>
      <c r="L13" s="6" t="n"/>
      <c r="M13" s="15">
        <f>IF(B13="","",IF(C13="","送金日が未入力",IF(YEAR(C13)&lt;&gt;$C$4,"年分が違います",IF(AND(H13="",OR(F13="",G13="")),"外貨額とレートまたは円額が未入力",""))))</f>
        <v/>
      </c>
    </row>
    <row r="14">
      <c r="A14" s="9" t="n">
        <v>3</v>
      </c>
      <c r="B14" s="6" t="n"/>
      <c r="C14" s="10" t="n"/>
      <c r="D14" s="6" t="n"/>
      <c r="E14" s="6" t="n"/>
      <c r="F14" s="11" t="n"/>
      <c r="G14" s="12" t="n"/>
      <c r="H14" s="13" t="n"/>
      <c r="I14" s="14">
        <f>IF(COUNTA(B14:H14)=0,"",IF(H14&lt;&gt;"",H14,IF(AND(F14&lt;&gt;"",G14&lt;&gt;""),ROUND(F14*G14,0),0)))</f>
        <v/>
      </c>
      <c r="J14" s="13" t="n"/>
      <c r="K14" s="6" t="n"/>
      <c r="L14" s="6" t="n"/>
      <c r="M14" s="15">
        <f>IF(B14="","",IF(C14="","送金日が未入力",IF(YEAR(C14)&lt;&gt;$C$4,"年分が違います",IF(AND(H14="",OR(F14="",G14="")),"外貨額とレートまたは円額が未入力",""))))</f>
        <v/>
      </c>
    </row>
    <row r="15">
      <c r="A15" s="9" t="n">
        <v>4</v>
      </c>
      <c r="B15" s="6" t="n"/>
      <c r="C15" s="10" t="n"/>
      <c r="D15" s="6" t="n"/>
      <c r="E15" s="6" t="n"/>
      <c r="F15" s="11" t="n"/>
      <c r="G15" s="12" t="n"/>
      <c r="H15" s="13" t="n"/>
      <c r="I15" s="14">
        <f>IF(COUNTA(B15:H15)=0,"",IF(H15&lt;&gt;"",H15,IF(AND(F15&lt;&gt;"",G15&lt;&gt;""),ROUND(F15*G15,0),0)))</f>
        <v/>
      </c>
      <c r="J15" s="13" t="n"/>
      <c r="K15" s="6" t="n"/>
      <c r="L15" s="6" t="n"/>
      <c r="M15" s="15">
        <f>IF(B15="","",IF(C15="","送金日が未入力",IF(YEAR(C15)&lt;&gt;$C$4,"年分が違います",IF(AND(H15="",OR(F15="",G15="")),"外貨額とレートまたは円額が未入力",""))))</f>
        <v/>
      </c>
    </row>
    <row r="16">
      <c r="A16" s="9" t="n">
        <v>5</v>
      </c>
      <c r="B16" s="6" t="n"/>
      <c r="C16" s="10" t="n"/>
      <c r="D16" s="6" t="n"/>
      <c r="E16" s="6" t="n"/>
      <c r="F16" s="11" t="n"/>
      <c r="G16" s="12" t="n"/>
      <c r="H16" s="13" t="n"/>
      <c r="I16" s="14">
        <f>IF(COUNTA(B16:H16)=0,"",IF(H16&lt;&gt;"",H16,IF(AND(F16&lt;&gt;"",G16&lt;&gt;""),ROUND(F16*G16,0),0)))</f>
        <v/>
      </c>
      <c r="J16" s="13" t="n"/>
      <c r="K16" s="6" t="n"/>
      <c r="L16" s="6" t="n"/>
      <c r="M16" s="15">
        <f>IF(B16="","",IF(C16="","送金日が未入力",IF(YEAR(C16)&lt;&gt;$C$4,"年分が違います",IF(AND(H16="",OR(F16="",G16="")),"外貨額とレートまたは円額が未入力",""))))</f>
        <v/>
      </c>
    </row>
    <row r="17">
      <c r="A17" s="9" t="n">
        <v>6</v>
      </c>
      <c r="B17" s="6" t="n"/>
      <c r="C17" s="10" t="n"/>
      <c r="D17" s="6" t="n"/>
      <c r="E17" s="6" t="n"/>
      <c r="F17" s="11" t="n"/>
      <c r="G17" s="12" t="n"/>
      <c r="H17" s="13" t="n"/>
      <c r="I17" s="14">
        <f>IF(COUNTA(B17:H17)=0,"",IF(H17&lt;&gt;"",H17,IF(AND(F17&lt;&gt;"",G17&lt;&gt;""),ROUND(F17*G17,0),0)))</f>
        <v/>
      </c>
      <c r="J17" s="13" t="n"/>
      <c r="K17" s="6" t="n"/>
      <c r="L17" s="6" t="n"/>
      <c r="M17" s="15">
        <f>IF(B17="","",IF(C17="","送金日が未入力",IF(YEAR(C17)&lt;&gt;$C$4,"年分が違います",IF(AND(H17="",OR(F17="",G17="")),"外貨額とレートまたは円額が未入力",""))))</f>
        <v/>
      </c>
    </row>
    <row r="18">
      <c r="A18" s="9" t="n">
        <v>7</v>
      </c>
      <c r="B18" s="6" t="n"/>
      <c r="C18" s="10" t="n"/>
      <c r="D18" s="6" t="n"/>
      <c r="E18" s="6" t="n"/>
      <c r="F18" s="11" t="n"/>
      <c r="G18" s="12" t="n"/>
      <c r="H18" s="13" t="n"/>
      <c r="I18" s="14">
        <f>IF(COUNTA(B18:H18)=0,"",IF(H18&lt;&gt;"",H18,IF(AND(F18&lt;&gt;"",G18&lt;&gt;""),ROUND(F18*G18,0),0)))</f>
        <v/>
      </c>
      <c r="J18" s="13" t="n"/>
      <c r="K18" s="6" t="n"/>
      <c r="L18" s="6" t="n"/>
      <c r="M18" s="15">
        <f>IF(B18="","",IF(C18="","送金日が未入力",IF(YEAR(C18)&lt;&gt;$C$4,"年分が違います",IF(AND(H18="",OR(F18="",G18="")),"外貨額とレートまたは円額が未入力",""))))</f>
        <v/>
      </c>
    </row>
    <row r="19">
      <c r="A19" s="9" t="n">
        <v>8</v>
      </c>
      <c r="B19" s="6" t="n"/>
      <c r="C19" s="10" t="n"/>
      <c r="D19" s="6" t="n"/>
      <c r="E19" s="6" t="n"/>
      <c r="F19" s="11" t="n"/>
      <c r="G19" s="12" t="n"/>
      <c r="H19" s="13" t="n"/>
      <c r="I19" s="14">
        <f>IF(COUNTA(B19:H19)=0,"",IF(H19&lt;&gt;"",H19,IF(AND(F19&lt;&gt;"",G19&lt;&gt;""),ROUND(F19*G19,0),0)))</f>
        <v/>
      </c>
      <c r="J19" s="13" t="n"/>
      <c r="K19" s="6" t="n"/>
      <c r="L19" s="6" t="n"/>
      <c r="M19" s="15">
        <f>IF(B19="","",IF(C19="","送金日が未入力",IF(YEAR(C19)&lt;&gt;$C$4,"年分が違います",IF(AND(H19="",OR(F19="",G19="")),"外貨額とレートまたは円額が未入力",""))))</f>
        <v/>
      </c>
    </row>
    <row r="20">
      <c r="A20" s="9" t="n">
        <v>9</v>
      </c>
      <c r="B20" s="6" t="n"/>
      <c r="C20" s="10" t="n"/>
      <c r="D20" s="6" t="n"/>
      <c r="E20" s="6" t="n"/>
      <c r="F20" s="11" t="n"/>
      <c r="G20" s="12" t="n"/>
      <c r="H20" s="13" t="n"/>
      <c r="I20" s="14">
        <f>IF(COUNTA(B20:H20)=0,"",IF(H20&lt;&gt;"",H20,IF(AND(F20&lt;&gt;"",G20&lt;&gt;""),ROUND(F20*G20,0),0)))</f>
        <v/>
      </c>
      <c r="J20" s="13" t="n"/>
      <c r="K20" s="6" t="n"/>
      <c r="L20" s="6" t="n"/>
      <c r="M20" s="15">
        <f>IF(B20="","",IF(C20="","送金日が未入力",IF(YEAR(C20)&lt;&gt;$C$4,"年分が違います",IF(AND(H20="",OR(F20="",G20="")),"外貨額とレートまたは円額が未入力",""))))</f>
        <v/>
      </c>
    </row>
    <row r="21">
      <c r="A21" s="9" t="n">
        <v>10</v>
      </c>
      <c r="B21" s="6" t="n"/>
      <c r="C21" s="10" t="n"/>
      <c r="D21" s="6" t="n"/>
      <c r="E21" s="6" t="n"/>
      <c r="F21" s="11" t="n"/>
      <c r="G21" s="12" t="n"/>
      <c r="H21" s="13" t="n"/>
      <c r="I21" s="14">
        <f>IF(COUNTA(B21:H21)=0,"",IF(H21&lt;&gt;"",H21,IF(AND(F21&lt;&gt;"",G21&lt;&gt;""),ROUND(F21*G21,0),0)))</f>
        <v/>
      </c>
      <c r="J21" s="13" t="n"/>
      <c r="K21" s="6" t="n"/>
      <c r="L21" s="6" t="n"/>
      <c r="M21" s="15">
        <f>IF(B21="","",IF(C21="","送金日が未入力",IF(YEAR(C21)&lt;&gt;$C$4,"年分が違います",IF(AND(H21="",OR(F21="",G21="")),"外貨額とレートまたは円額が未入力",""))))</f>
        <v/>
      </c>
    </row>
    <row r="22">
      <c r="A22" s="9" t="n">
        <v>11</v>
      </c>
      <c r="B22" s="6" t="n"/>
      <c r="C22" s="10" t="n"/>
      <c r="D22" s="6" t="n"/>
      <c r="E22" s="6" t="n"/>
      <c r="F22" s="11" t="n"/>
      <c r="G22" s="12" t="n"/>
      <c r="H22" s="13" t="n"/>
      <c r="I22" s="14">
        <f>IF(COUNTA(B22:H22)=0,"",IF(H22&lt;&gt;"",H22,IF(AND(F22&lt;&gt;"",G22&lt;&gt;""),ROUND(F22*G22,0),0)))</f>
        <v/>
      </c>
      <c r="J22" s="13" t="n"/>
      <c r="K22" s="6" t="n"/>
      <c r="L22" s="6" t="n"/>
      <c r="M22" s="15">
        <f>IF(B22="","",IF(C22="","送金日が未入力",IF(YEAR(C22)&lt;&gt;$C$4,"年分が違います",IF(AND(H22="",OR(F22="",G22="")),"外貨額とレートまたは円額が未入力",""))))</f>
        <v/>
      </c>
    </row>
    <row r="23">
      <c r="A23" s="9" t="n">
        <v>12</v>
      </c>
      <c r="B23" s="6" t="n"/>
      <c r="C23" s="10" t="n"/>
      <c r="D23" s="6" t="n"/>
      <c r="E23" s="6" t="n"/>
      <c r="F23" s="11" t="n"/>
      <c r="G23" s="12" t="n"/>
      <c r="H23" s="13" t="n"/>
      <c r="I23" s="14">
        <f>IF(COUNTA(B23:H23)=0,"",IF(H23&lt;&gt;"",H23,IF(AND(F23&lt;&gt;"",G23&lt;&gt;""),ROUND(F23*G23,0),0)))</f>
        <v/>
      </c>
      <c r="J23" s="13" t="n"/>
      <c r="K23" s="6" t="n"/>
      <c r="L23" s="6" t="n"/>
      <c r="M23" s="15">
        <f>IF(B23="","",IF(C23="","送金日が未入力",IF(YEAR(C23)&lt;&gt;$C$4,"年分が違います",IF(AND(H23="",OR(F23="",G23="")),"外貨額とレートまたは円額が未入力",""))))</f>
        <v/>
      </c>
    </row>
    <row r="24">
      <c r="A24" s="9" t="n">
        <v>13</v>
      </c>
      <c r="B24" s="6" t="n"/>
      <c r="C24" s="10" t="n"/>
      <c r="D24" s="6" t="n"/>
      <c r="E24" s="6" t="n"/>
      <c r="F24" s="11" t="n"/>
      <c r="G24" s="12" t="n"/>
      <c r="H24" s="13" t="n"/>
      <c r="I24" s="14">
        <f>IF(COUNTA(B24:H24)=0,"",IF(H24&lt;&gt;"",H24,IF(AND(F24&lt;&gt;"",G24&lt;&gt;""),ROUND(F24*G24,0),0)))</f>
        <v/>
      </c>
      <c r="J24" s="13" t="n"/>
      <c r="K24" s="6" t="n"/>
      <c r="L24" s="6" t="n"/>
      <c r="M24" s="15">
        <f>IF(B24="","",IF(C24="","送金日が未入力",IF(YEAR(C24)&lt;&gt;$C$4,"年分が違います",IF(AND(H24="",OR(F24="",G24="")),"外貨額とレートまたは円額が未入力",""))))</f>
        <v/>
      </c>
    </row>
    <row r="25">
      <c r="A25" s="9" t="n">
        <v>14</v>
      </c>
      <c r="B25" s="6" t="n"/>
      <c r="C25" s="10" t="n"/>
      <c r="D25" s="6" t="n"/>
      <c r="E25" s="6" t="n"/>
      <c r="F25" s="11" t="n"/>
      <c r="G25" s="12" t="n"/>
      <c r="H25" s="13" t="n"/>
      <c r="I25" s="14">
        <f>IF(COUNTA(B25:H25)=0,"",IF(H25&lt;&gt;"",H25,IF(AND(F25&lt;&gt;"",G25&lt;&gt;""),ROUND(F25*G25,0),0)))</f>
        <v/>
      </c>
      <c r="J25" s="13" t="n"/>
      <c r="K25" s="6" t="n"/>
      <c r="L25" s="6" t="n"/>
      <c r="M25" s="15">
        <f>IF(B25="","",IF(C25="","送金日が未入力",IF(YEAR(C25)&lt;&gt;$C$4,"年分が違います",IF(AND(H25="",OR(F25="",G25="")),"外貨額とレートまたは円額が未入力",""))))</f>
        <v/>
      </c>
    </row>
    <row r="26">
      <c r="A26" s="9" t="n">
        <v>15</v>
      </c>
      <c r="B26" s="6" t="n"/>
      <c r="C26" s="10" t="n"/>
      <c r="D26" s="6" t="n"/>
      <c r="E26" s="6" t="n"/>
      <c r="F26" s="11" t="n"/>
      <c r="G26" s="12" t="n"/>
      <c r="H26" s="13" t="n"/>
      <c r="I26" s="14">
        <f>IF(COUNTA(B26:H26)=0,"",IF(H26&lt;&gt;"",H26,IF(AND(F26&lt;&gt;"",G26&lt;&gt;""),ROUND(F26*G26,0),0)))</f>
        <v/>
      </c>
      <c r="J26" s="13" t="n"/>
      <c r="K26" s="6" t="n"/>
      <c r="L26" s="6" t="n"/>
      <c r="M26" s="15">
        <f>IF(B26="","",IF(C26="","送金日が未入力",IF(YEAR(C26)&lt;&gt;$C$4,"年分が違います",IF(AND(H26="",OR(F26="",G26="")),"外貨額とレートまたは円額が未入力",""))))</f>
        <v/>
      </c>
    </row>
    <row r="27">
      <c r="A27" s="9" t="n">
        <v>16</v>
      </c>
      <c r="B27" s="6" t="n"/>
      <c r="C27" s="10" t="n"/>
      <c r="D27" s="6" t="n"/>
      <c r="E27" s="6" t="n"/>
      <c r="F27" s="11" t="n"/>
      <c r="G27" s="12" t="n"/>
      <c r="H27" s="13" t="n"/>
      <c r="I27" s="14">
        <f>IF(COUNTA(B27:H27)=0,"",IF(H27&lt;&gt;"",H27,IF(AND(F27&lt;&gt;"",G27&lt;&gt;""),ROUND(F27*G27,0),0)))</f>
        <v/>
      </c>
      <c r="J27" s="13" t="n"/>
      <c r="K27" s="6" t="n"/>
      <c r="L27" s="6" t="n"/>
      <c r="M27" s="15">
        <f>IF(B27="","",IF(C27="","送金日が未入力",IF(YEAR(C27)&lt;&gt;$C$4,"年分が違います",IF(AND(H27="",OR(F27="",G27="")),"外貨額とレートまたは円額が未入力",""))))</f>
        <v/>
      </c>
    </row>
    <row r="28">
      <c r="A28" s="9" t="n">
        <v>17</v>
      </c>
      <c r="B28" s="6" t="n"/>
      <c r="C28" s="10" t="n"/>
      <c r="D28" s="6" t="n"/>
      <c r="E28" s="6" t="n"/>
      <c r="F28" s="11" t="n"/>
      <c r="G28" s="12" t="n"/>
      <c r="H28" s="13" t="n"/>
      <c r="I28" s="14">
        <f>IF(COUNTA(B28:H28)=0,"",IF(H28&lt;&gt;"",H28,IF(AND(F28&lt;&gt;"",G28&lt;&gt;""),ROUND(F28*G28,0),0)))</f>
        <v/>
      </c>
      <c r="J28" s="13" t="n"/>
      <c r="K28" s="6" t="n"/>
      <c r="L28" s="6" t="n"/>
      <c r="M28" s="15">
        <f>IF(B28="","",IF(C28="","送金日が未入力",IF(YEAR(C28)&lt;&gt;$C$4,"年分が違います",IF(AND(H28="",OR(F28="",G28="")),"外貨額とレートまたは円額が未入力",""))))</f>
        <v/>
      </c>
    </row>
    <row r="29">
      <c r="A29" s="9" t="n">
        <v>18</v>
      </c>
      <c r="B29" s="6" t="n"/>
      <c r="C29" s="10" t="n"/>
      <c r="D29" s="6" t="n"/>
      <c r="E29" s="6" t="n"/>
      <c r="F29" s="11" t="n"/>
      <c r="G29" s="12" t="n"/>
      <c r="H29" s="13" t="n"/>
      <c r="I29" s="14">
        <f>IF(COUNTA(B29:H29)=0,"",IF(H29&lt;&gt;"",H29,IF(AND(F29&lt;&gt;"",G29&lt;&gt;""),ROUND(F29*G29,0),0)))</f>
        <v/>
      </c>
      <c r="J29" s="13" t="n"/>
      <c r="K29" s="6" t="n"/>
      <c r="L29" s="6" t="n"/>
      <c r="M29" s="15">
        <f>IF(B29="","",IF(C29="","送金日が未入力",IF(YEAR(C29)&lt;&gt;$C$4,"年分が違います",IF(AND(H29="",OR(F29="",G29="")),"外貨額とレートまたは円額が未入力",""))))</f>
        <v/>
      </c>
    </row>
    <row r="30">
      <c r="A30" s="9" t="n">
        <v>19</v>
      </c>
      <c r="B30" s="6" t="n"/>
      <c r="C30" s="10" t="n"/>
      <c r="D30" s="6" t="n"/>
      <c r="E30" s="6" t="n"/>
      <c r="F30" s="11" t="n"/>
      <c r="G30" s="12" t="n"/>
      <c r="H30" s="13" t="n"/>
      <c r="I30" s="14">
        <f>IF(COUNTA(B30:H30)=0,"",IF(H30&lt;&gt;"",H30,IF(AND(F30&lt;&gt;"",G30&lt;&gt;""),ROUND(F30*G30,0),0)))</f>
        <v/>
      </c>
      <c r="J30" s="13" t="n"/>
      <c r="K30" s="6" t="n"/>
      <c r="L30" s="6" t="n"/>
      <c r="M30" s="15">
        <f>IF(B30="","",IF(C30="","送金日が未入力",IF(YEAR(C30)&lt;&gt;$C$4,"年分が違います",IF(AND(H30="",OR(F30="",G30="")),"外貨額とレートまたは円額が未入力",""))))</f>
        <v/>
      </c>
    </row>
    <row r="31">
      <c r="A31" s="9" t="n">
        <v>20</v>
      </c>
      <c r="B31" s="6" t="n"/>
      <c r="C31" s="10" t="n"/>
      <c r="D31" s="6" t="n"/>
      <c r="E31" s="6" t="n"/>
      <c r="F31" s="11" t="n"/>
      <c r="G31" s="12" t="n"/>
      <c r="H31" s="13" t="n"/>
      <c r="I31" s="14">
        <f>IF(COUNTA(B31:H31)=0,"",IF(H31&lt;&gt;"",H31,IF(AND(F31&lt;&gt;"",G31&lt;&gt;""),ROUND(F31*G31,0),0)))</f>
        <v/>
      </c>
      <c r="J31" s="13" t="n"/>
      <c r="K31" s="6" t="n"/>
      <c r="L31" s="6" t="n"/>
      <c r="M31" s="15">
        <f>IF(B31="","",IF(C31="","送金日が未入力",IF(YEAR(C31)&lt;&gt;$C$4,"年分が違います",IF(AND(H31="",OR(F31="",G31="")),"外貨額とレートまたは円額が未入力",""))))</f>
        <v/>
      </c>
    </row>
    <row r="32">
      <c r="A32" s="9" t="n">
        <v>21</v>
      </c>
      <c r="B32" s="6" t="n"/>
      <c r="C32" s="10" t="n"/>
      <c r="D32" s="6" t="n"/>
      <c r="E32" s="6" t="n"/>
      <c r="F32" s="11" t="n"/>
      <c r="G32" s="12" t="n"/>
      <c r="H32" s="13" t="n"/>
      <c r="I32" s="14">
        <f>IF(COUNTA(B32:H32)=0,"",IF(H32&lt;&gt;"",H32,IF(AND(F32&lt;&gt;"",G32&lt;&gt;""),ROUND(F32*G32,0),0)))</f>
        <v/>
      </c>
      <c r="J32" s="13" t="n"/>
      <c r="K32" s="6" t="n"/>
      <c r="L32" s="6" t="n"/>
      <c r="M32" s="15">
        <f>IF(B32="","",IF(C32="","送金日が未入力",IF(YEAR(C32)&lt;&gt;$C$4,"年分が違います",IF(AND(H32="",OR(F32="",G32="")),"外貨額とレートまたは円額が未入力",""))))</f>
        <v/>
      </c>
    </row>
    <row r="33">
      <c r="A33" s="9" t="n">
        <v>22</v>
      </c>
      <c r="B33" s="6" t="n"/>
      <c r="C33" s="10" t="n"/>
      <c r="D33" s="6" t="n"/>
      <c r="E33" s="6" t="n"/>
      <c r="F33" s="11" t="n"/>
      <c r="G33" s="12" t="n"/>
      <c r="H33" s="13" t="n"/>
      <c r="I33" s="14">
        <f>IF(COUNTA(B33:H33)=0,"",IF(H33&lt;&gt;"",H33,IF(AND(F33&lt;&gt;"",G33&lt;&gt;""),ROUND(F33*G33,0),0)))</f>
        <v/>
      </c>
      <c r="J33" s="13" t="n"/>
      <c r="K33" s="6" t="n"/>
      <c r="L33" s="6" t="n"/>
      <c r="M33" s="15">
        <f>IF(B33="","",IF(C33="","送金日が未入力",IF(YEAR(C33)&lt;&gt;$C$4,"年分が違います",IF(AND(H33="",OR(F33="",G33="")),"外貨額とレートまたは円額が未入力",""))))</f>
        <v/>
      </c>
    </row>
    <row r="34">
      <c r="A34" s="9" t="n">
        <v>23</v>
      </c>
      <c r="B34" s="6" t="n"/>
      <c r="C34" s="10" t="n"/>
      <c r="D34" s="6" t="n"/>
      <c r="E34" s="6" t="n"/>
      <c r="F34" s="11" t="n"/>
      <c r="G34" s="12" t="n"/>
      <c r="H34" s="13" t="n"/>
      <c r="I34" s="14">
        <f>IF(COUNTA(B34:H34)=0,"",IF(H34&lt;&gt;"",H34,IF(AND(F34&lt;&gt;"",G34&lt;&gt;""),ROUND(F34*G34,0),0)))</f>
        <v/>
      </c>
      <c r="J34" s="13" t="n"/>
      <c r="K34" s="6" t="n"/>
      <c r="L34" s="6" t="n"/>
      <c r="M34" s="15">
        <f>IF(B34="","",IF(C34="","送金日が未入力",IF(YEAR(C34)&lt;&gt;$C$4,"年分が違います",IF(AND(H34="",OR(F34="",G34="")),"外貨額とレートまたは円額が未入力",""))))</f>
        <v/>
      </c>
    </row>
    <row r="35">
      <c r="A35" s="9" t="n">
        <v>24</v>
      </c>
      <c r="B35" s="6" t="n"/>
      <c r="C35" s="10" t="n"/>
      <c r="D35" s="6" t="n"/>
      <c r="E35" s="6" t="n"/>
      <c r="F35" s="11" t="n"/>
      <c r="G35" s="12" t="n"/>
      <c r="H35" s="13" t="n"/>
      <c r="I35" s="14">
        <f>IF(COUNTA(B35:H35)=0,"",IF(H35&lt;&gt;"",H35,IF(AND(F35&lt;&gt;"",G35&lt;&gt;""),ROUND(F35*G35,0),0)))</f>
        <v/>
      </c>
      <c r="J35" s="13" t="n"/>
      <c r="K35" s="6" t="n"/>
      <c r="L35" s="6" t="n"/>
      <c r="M35" s="15">
        <f>IF(B35="","",IF(C35="","送金日が未入力",IF(YEAR(C35)&lt;&gt;$C$4,"年分が違います",IF(AND(H35="",OR(F35="",G35="")),"外貨額とレートまたは円額が未入力",""))))</f>
        <v/>
      </c>
    </row>
    <row r="36">
      <c r="A36" s="9" t="n">
        <v>25</v>
      </c>
      <c r="B36" s="6" t="n"/>
      <c r="C36" s="10" t="n"/>
      <c r="D36" s="6" t="n"/>
      <c r="E36" s="6" t="n"/>
      <c r="F36" s="11" t="n"/>
      <c r="G36" s="12" t="n"/>
      <c r="H36" s="13" t="n"/>
      <c r="I36" s="14">
        <f>IF(COUNTA(B36:H36)=0,"",IF(H36&lt;&gt;"",H36,IF(AND(F36&lt;&gt;"",G36&lt;&gt;""),ROUND(F36*G36,0),0)))</f>
        <v/>
      </c>
      <c r="J36" s="13" t="n"/>
      <c r="K36" s="6" t="n"/>
      <c r="L36" s="6" t="n"/>
      <c r="M36" s="15">
        <f>IF(B36="","",IF(C36="","送金日が未入力",IF(YEAR(C36)&lt;&gt;$C$4,"年分が違います",IF(AND(H36="",OR(F36="",G36="")),"外貨額とレートまたは円額が未入力",""))))</f>
        <v/>
      </c>
    </row>
    <row r="37">
      <c r="A37" s="9" t="n">
        <v>26</v>
      </c>
      <c r="B37" s="6" t="n"/>
      <c r="C37" s="10" t="n"/>
      <c r="D37" s="6" t="n"/>
      <c r="E37" s="6" t="n"/>
      <c r="F37" s="11" t="n"/>
      <c r="G37" s="12" t="n"/>
      <c r="H37" s="13" t="n"/>
      <c r="I37" s="14">
        <f>IF(COUNTA(B37:H37)=0,"",IF(H37&lt;&gt;"",H37,IF(AND(F37&lt;&gt;"",G37&lt;&gt;""),ROUND(F37*G37,0),0)))</f>
        <v/>
      </c>
      <c r="J37" s="13" t="n"/>
      <c r="K37" s="6" t="n"/>
      <c r="L37" s="6" t="n"/>
      <c r="M37" s="15">
        <f>IF(B37="","",IF(C37="","送金日が未入力",IF(YEAR(C37)&lt;&gt;$C$4,"年分が違います",IF(AND(H37="",OR(F37="",G37="")),"外貨額とレートまたは円額が未入力",""))))</f>
        <v/>
      </c>
    </row>
    <row r="38">
      <c r="A38" s="9" t="n">
        <v>27</v>
      </c>
      <c r="B38" s="6" t="n"/>
      <c r="C38" s="10" t="n"/>
      <c r="D38" s="6" t="n"/>
      <c r="E38" s="6" t="n"/>
      <c r="F38" s="11" t="n"/>
      <c r="G38" s="12" t="n"/>
      <c r="H38" s="13" t="n"/>
      <c r="I38" s="14">
        <f>IF(COUNTA(B38:H38)=0,"",IF(H38&lt;&gt;"",H38,IF(AND(F38&lt;&gt;"",G38&lt;&gt;""),ROUND(F38*G38,0),0)))</f>
        <v/>
      </c>
      <c r="J38" s="13" t="n"/>
      <c r="K38" s="6" t="n"/>
      <c r="L38" s="6" t="n"/>
      <c r="M38" s="15">
        <f>IF(B38="","",IF(C38="","送金日が未入力",IF(YEAR(C38)&lt;&gt;$C$4,"年分が違います",IF(AND(H38="",OR(F38="",G38="")),"外貨額とレートまたは円額が未入力",""))))</f>
        <v/>
      </c>
    </row>
    <row r="39">
      <c r="A39" s="9" t="n">
        <v>28</v>
      </c>
      <c r="B39" s="6" t="n"/>
      <c r="C39" s="10" t="n"/>
      <c r="D39" s="6" t="n"/>
      <c r="E39" s="6" t="n"/>
      <c r="F39" s="11" t="n"/>
      <c r="G39" s="12" t="n"/>
      <c r="H39" s="13" t="n"/>
      <c r="I39" s="14">
        <f>IF(COUNTA(B39:H39)=0,"",IF(H39&lt;&gt;"",H39,IF(AND(F39&lt;&gt;"",G39&lt;&gt;""),ROUND(F39*G39,0),0)))</f>
        <v/>
      </c>
      <c r="J39" s="13" t="n"/>
      <c r="K39" s="6" t="n"/>
      <c r="L39" s="6" t="n"/>
      <c r="M39" s="15">
        <f>IF(B39="","",IF(C39="","送金日が未入力",IF(YEAR(C39)&lt;&gt;$C$4,"年分が違います",IF(AND(H39="",OR(F39="",G39="")),"外貨額とレートまたは円額が未入力",""))))</f>
        <v/>
      </c>
    </row>
    <row r="40">
      <c r="A40" s="9" t="n">
        <v>29</v>
      </c>
      <c r="B40" s="6" t="n"/>
      <c r="C40" s="10" t="n"/>
      <c r="D40" s="6" t="n"/>
      <c r="E40" s="6" t="n"/>
      <c r="F40" s="11" t="n"/>
      <c r="G40" s="12" t="n"/>
      <c r="H40" s="13" t="n"/>
      <c r="I40" s="14">
        <f>IF(COUNTA(B40:H40)=0,"",IF(H40&lt;&gt;"",H40,IF(AND(F40&lt;&gt;"",G40&lt;&gt;""),ROUND(F40*G40,0),0)))</f>
        <v/>
      </c>
      <c r="J40" s="13" t="n"/>
      <c r="K40" s="6" t="n"/>
      <c r="L40" s="6" t="n"/>
      <c r="M40" s="15">
        <f>IF(B40="","",IF(C40="","送金日が未入力",IF(YEAR(C40)&lt;&gt;$C$4,"年分が違います",IF(AND(H40="",OR(F40="",G40="")),"外貨額とレートまたは円額が未入力",""))))</f>
        <v/>
      </c>
    </row>
    <row r="41">
      <c r="A41" s="9" t="n">
        <v>30</v>
      </c>
      <c r="B41" s="6" t="n"/>
      <c r="C41" s="10" t="n"/>
      <c r="D41" s="6" t="n"/>
      <c r="E41" s="6" t="n"/>
      <c r="F41" s="11" t="n"/>
      <c r="G41" s="12" t="n"/>
      <c r="H41" s="13" t="n"/>
      <c r="I41" s="14">
        <f>IF(COUNTA(B41:H41)=0,"",IF(H41&lt;&gt;"",H41,IF(AND(F41&lt;&gt;"",G41&lt;&gt;""),ROUND(F41*G41,0),0)))</f>
        <v/>
      </c>
      <c r="J41" s="13" t="n"/>
      <c r="K41" s="6" t="n"/>
      <c r="L41" s="6" t="n"/>
      <c r="M41" s="15">
        <f>IF(B41="","",IF(C41="","送金日が未入力",IF(YEAR(C41)&lt;&gt;$C$4,"年分が違います",IF(AND(H41="",OR(F41="",G41="")),"外貨額とレートまたは円額が未入力",""))))</f>
        <v/>
      </c>
    </row>
    <row r="42">
      <c r="A42" s="9" t="n">
        <v>31</v>
      </c>
      <c r="B42" s="6" t="n"/>
      <c r="C42" s="10" t="n"/>
      <c r="D42" s="6" t="n"/>
      <c r="E42" s="6" t="n"/>
      <c r="F42" s="11" t="n"/>
      <c r="G42" s="12" t="n"/>
      <c r="H42" s="13" t="n"/>
      <c r="I42" s="14">
        <f>IF(COUNTA(B42:H42)=0,"",IF(H42&lt;&gt;"",H42,IF(AND(F42&lt;&gt;"",G42&lt;&gt;""),ROUND(F42*G42,0),0)))</f>
        <v/>
      </c>
      <c r="J42" s="13" t="n"/>
      <c r="K42" s="6" t="n"/>
      <c r="L42" s="6" t="n"/>
      <c r="M42" s="15">
        <f>IF(B42="","",IF(C42="","送金日が未入力",IF(YEAR(C42)&lt;&gt;$C$4,"年分が違います",IF(AND(H42="",OR(F42="",G42="")),"外貨額とレートまたは円額が未入力",""))))</f>
        <v/>
      </c>
    </row>
    <row r="43">
      <c r="A43" s="9" t="n">
        <v>32</v>
      </c>
      <c r="B43" s="6" t="n"/>
      <c r="C43" s="10" t="n"/>
      <c r="D43" s="6" t="n"/>
      <c r="E43" s="6" t="n"/>
      <c r="F43" s="11" t="n"/>
      <c r="G43" s="12" t="n"/>
      <c r="H43" s="13" t="n"/>
      <c r="I43" s="14">
        <f>IF(COUNTA(B43:H43)=0,"",IF(H43&lt;&gt;"",H43,IF(AND(F43&lt;&gt;"",G43&lt;&gt;""),ROUND(F43*G43,0),0)))</f>
        <v/>
      </c>
      <c r="J43" s="13" t="n"/>
      <c r="K43" s="6" t="n"/>
      <c r="L43" s="6" t="n"/>
      <c r="M43" s="15">
        <f>IF(B43="","",IF(C43="","送金日が未入力",IF(YEAR(C43)&lt;&gt;$C$4,"年分が違います",IF(AND(H43="",OR(F43="",G43="")),"外貨額とレートまたは円額が未入力",""))))</f>
        <v/>
      </c>
    </row>
    <row r="44">
      <c r="A44" s="9" t="n">
        <v>33</v>
      </c>
      <c r="B44" s="6" t="n"/>
      <c r="C44" s="10" t="n"/>
      <c r="D44" s="6" t="n"/>
      <c r="E44" s="6" t="n"/>
      <c r="F44" s="11" t="n"/>
      <c r="G44" s="12" t="n"/>
      <c r="H44" s="13" t="n"/>
      <c r="I44" s="14">
        <f>IF(COUNTA(B44:H44)=0,"",IF(H44&lt;&gt;"",H44,IF(AND(F44&lt;&gt;"",G44&lt;&gt;""),ROUND(F44*G44,0),0)))</f>
        <v/>
      </c>
      <c r="J44" s="13" t="n"/>
      <c r="K44" s="6" t="n"/>
      <c r="L44" s="6" t="n"/>
      <c r="M44" s="15">
        <f>IF(B44="","",IF(C44="","送金日が未入力",IF(YEAR(C44)&lt;&gt;$C$4,"年分が違います",IF(AND(H44="",OR(F44="",G44="")),"外貨額とレートまたは円額が未入力",""))))</f>
        <v/>
      </c>
    </row>
    <row r="45">
      <c r="A45" s="9" t="n">
        <v>34</v>
      </c>
      <c r="B45" s="6" t="n"/>
      <c r="C45" s="10" t="n"/>
      <c r="D45" s="6" t="n"/>
      <c r="E45" s="6" t="n"/>
      <c r="F45" s="11" t="n"/>
      <c r="G45" s="12" t="n"/>
      <c r="H45" s="13" t="n"/>
      <c r="I45" s="14">
        <f>IF(COUNTA(B45:H45)=0,"",IF(H45&lt;&gt;"",H45,IF(AND(F45&lt;&gt;"",G45&lt;&gt;""),ROUND(F45*G45,0),0)))</f>
        <v/>
      </c>
      <c r="J45" s="13" t="n"/>
      <c r="K45" s="6" t="n"/>
      <c r="L45" s="6" t="n"/>
      <c r="M45" s="15">
        <f>IF(B45="","",IF(C45="","送金日が未入力",IF(YEAR(C45)&lt;&gt;$C$4,"年分が違います",IF(AND(H45="",OR(F45="",G45="")),"外貨額とレートまたは円額が未入力",""))))</f>
        <v/>
      </c>
    </row>
    <row r="46">
      <c r="A46" s="9" t="n">
        <v>35</v>
      </c>
      <c r="B46" s="6" t="n"/>
      <c r="C46" s="10" t="n"/>
      <c r="D46" s="6" t="n"/>
      <c r="E46" s="6" t="n"/>
      <c r="F46" s="11" t="n"/>
      <c r="G46" s="12" t="n"/>
      <c r="H46" s="13" t="n"/>
      <c r="I46" s="14">
        <f>IF(COUNTA(B46:H46)=0,"",IF(H46&lt;&gt;"",H46,IF(AND(F46&lt;&gt;"",G46&lt;&gt;""),ROUND(F46*G46,0),0)))</f>
        <v/>
      </c>
      <c r="J46" s="13" t="n"/>
      <c r="K46" s="6" t="n"/>
      <c r="L46" s="6" t="n"/>
      <c r="M46" s="15">
        <f>IF(B46="","",IF(C46="","送金日が未入力",IF(YEAR(C46)&lt;&gt;$C$4,"年分が違います",IF(AND(H46="",OR(F46="",G46="")),"外貨額とレートまたは円額が未入力",""))))</f>
        <v/>
      </c>
    </row>
    <row r="47">
      <c r="A47" s="9" t="n">
        <v>36</v>
      </c>
      <c r="B47" s="6" t="n"/>
      <c r="C47" s="10" t="n"/>
      <c r="D47" s="6" t="n"/>
      <c r="E47" s="6" t="n"/>
      <c r="F47" s="11" t="n"/>
      <c r="G47" s="12" t="n"/>
      <c r="H47" s="13" t="n"/>
      <c r="I47" s="14">
        <f>IF(COUNTA(B47:H47)=0,"",IF(H47&lt;&gt;"",H47,IF(AND(F47&lt;&gt;"",G47&lt;&gt;""),ROUND(F47*G47,0),0)))</f>
        <v/>
      </c>
      <c r="J47" s="13" t="n"/>
      <c r="K47" s="6" t="n"/>
      <c r="L47" s="6" t="n"/>
      <c r="M47" s="15">
        <f>IF(B47="","",IF(C47="","送金日が未入力",IF(YEAR(C47)&lt;&gt;$C$4,"年分が違います",IF(AND(H47="",OR(F47="",G47="")),"外貨額とレートまたは円額が未入力",""))))</f>
        <v/>
      </c>
    </row>
    <row r="48">
      <c r="A48" s="9" t="n">
        <v>37</v>
      </c>
      <c r="B48" s="6" t="n"/>
      <c r="C48" s="10" t="n"/>
      <c r="D48" s="6" t="n"/>
      <c r="E48" s="6" t="n"/>
      <c r="F48" s="11" t="n"/>
      <c r="G48" s="12" t="n"/>
      <c r="H48" s="13" t="n"/>
      <c r="I48" s="14">
        <f>IF(COUNTA(B48:H48)=0,"",IF(H48&lt;&gt;"",H48,IF(AND(F48&lt;&gt;"",G48&lt;&gt;""),ROUND(F48*G48,0),0)))</f>
        <v/>
      </c>
      <c r="J48" s="13" t="n"/>
      <c r="K48" s="6" t="n"/>
      <c r="L48" s="6" t="n"/>
      <c r="M48" s="15">
        <f>IF(B48="","",IF(C48="","送金日が未入力",IF(YEAR(C48)&lt;&gt;$C$4,"年分が違います",IF(AND(H48="",OR(F48="",G48="")),"外貨額とレートまたは円額が未入力",""))))</f>
        <v/>
      </c>
    </row>
    <row r="49">
      <c r="A49" s="9" t="n">
        <v>38</v>
      </c>
      <c r="B49" s="6" t="n"/>
      <c r="C49" s="10" t="n"/>
      <c r="D49" s="6" t="n"/>
      <c r="E49" s="6" t="n"/>
      <c r="F49" s="11" t="n"/>
      <c r="G49" s="12" t="n"/>
      <c r="H49" s="13" t="n"/>
      <c r="I49" s="14">
        <f>IF(COUNTA(B49:H49)=0,"",IF(H49&lt;&gt;"",H49,IF(AND(F49&lt;&gt;"",G49&lt;&gt;""),ROUND(F49*G49,0),0)))</f>
        <v/>
      </c>
      <c r="J49" s="13" t="n"/>
      <c r="K49" s="6" t="n"/>
      <c r="L49" s="6" t="n"/>
      <c r="M49" s="15">
        <f>IF(B49="","",IF(C49="","送金日が未入力",IF(YEAR(C49)&lt;&gt;$C$4,"年分が違います",IF(AND(H49="",OR(F49="",G49="")),"外貨額とレートまたは円額が未入力",""))))</f>
        <v/>
      </c>
    </row>
    <row r="50">
      <c r="A50" s="9" t="n">
        <v>39</v>
      </c>
      <c r="B50" s="6" t="n"/>
      <c r="C50" s="10" t="n"/>
      <c r="D50" s="6" t="n"/>
      <c r="E50" s="6" t="n"/>
      <c r="F50" s="11" t="n"/>
      <c r="G50" s="12" t="n"/>
      <c r="H50" s="13" t="n"/>
      <c r="I50" s="14">
        <f>IF(COUNTA(B50:H50)=0,"",IF(H50&lt;&gt;"",H50,IF(AND(F50&lt;&gt;"",G50&lt;&gt;""),ROUND(F50*G50,0),0)))</f>
        <v/>
      </c>
      <c r="J50" s="13" t="n"/>
      <c r="K50" s="6" t="n"/>
      <c r="L50" s="6" t="n"/>
      <c r="M50" s="15">
        <f>IF(B50="","",IF(C50="","送金日が未入力",IF(YEAR(C50)&lt;&gt;$C$4,"年分が違います",IF(AND(H50="",OR(F50="",G50="")),"外貨額とレートまたは円額が未入力",""))))</f>
        <v/>
      </c>
    </row>
    <row r="51">
      <c r="A51" s="9" t="n">
        <v>40</v>
      </c>
      <c r="B51" s="6" t="n"/>
      <c r="C51" s="10" t="n"/>
      <c r="D51" s="6" t="n"/>
      <c r="E51" s="6" t="n"/>
      <c r="F51" s="11" t="n"/>
      <c r="G51" s="12" t="n"/>
      <c r="H51" s="13" t="n"/>
      <c r="I51" s="14">
        <f>IF(COUNTA(B51:H51)=0,"",IF(H51&lt;&gt;"",H51,IF(AND(F51&lt;&gt;"",G51&lt;&gt;""),ROUND(F51*G51,0),0)))</f>
        <v/>
      </c>
      <c r="J51" s="13" t="n"/>
      <c r="K51" s="6" t="n"/>
      <c r="L51" s="6" t="n"/>
      <c r="M51" s="15">
        <f>IF(B51="","",IF(C51="","送金日が未入力",IF(YEAR(C51)&lt;&gt;$C$4,"年分が違います",IF(AND(H51="",OR(F51="",G51="")),"外貨額とレートまたは円額が未入力",""))))</f>
        <v/>
      </c>
    </row>
    <row r="52">
      <c r="A52" s="9" t="n">
        <v>41</v>
      </c>
      <c r="B52" s="6" t="n"/>
      <c r="C52" s="10" t="n"/>
      <c r="D52" s="6" t="n"/>
      <c r="E52" s="6" t="n"/>
      <c r="F52" s="11" t="n"/>
      <c r="G52" s="12" t="n"/>
      <c r="H52" s="13" t="n"/>
      <c r="I52" s="14">
        <f>IF(COUNTA(B52:H52)=0,"",IF(H52&lt;&gt;"",H52,IF(AND(F52&lt;&gt;"",G52&lt;&gt;""),ROUND(F52*G52,0),0)))</f>
        <v/>
      </c>
      <c r="J52" s="13" t="n"/>
      <c r="K52" s="6" t="n"/>
      <c r="L52" s="6" t="n"/>
      <c r="M52" s="15">
        <f>IF(B52="","",IF(C52="","送金日が未入力",IF(YEAR(C52)&lt;&gt;$C$4,"年分が違います",IF(AND(H52="",OR(F52="",G52="")),"外貨額とレートまたは円額が未入力",""))))</f>
        <v/>
      </c>
    </row>
    <row r="53">
      <c r="A53" s="9" t="n">
        <v>42</v>
      </c>
      <c r="B53" s="6" t="n"/>
      <c r="C53" s="10" t="n"/>
      <c r="D53" s="6" t="n"/>
      <c r="E53" s="6" t="n"/>
      <c r="F53" s="11" t="n"/>
      <c r="G53" s="12" t="n"/>
      <c r="H53" s="13" t="n"/>
      <c r="I53" s="14">
        <f>IF(COUNTA(B53:H53)=0,"",IF(H53&lt;&gt;"",H53,IF(AND(F53&lt;&gt;"",G53&lt;&gt;""),ROUND(F53*G53,0),0)))</f>
        <v/>
      </c>
      <c r="J53" s="13" t="n"/>
      <c r="K53" s="6" t="n"/>
      <c r="L53" s="6" t="n"/>
      <c r="M53" s="15">
        <f>IF(B53="","",IF(C53="","送金日が未入力",IF(YEAR(C53)&lt;&gt;$C$4,"年分が違います",IF(AND(H53="",OR(F53="",G53="")),"外貨額とレートまたは円額が未入力",""))))</f>
        <v/>
      </c>
    </row>
    <row r="54">
      <c r="A54" s="9" t="n">
        <v>43</v>
      </c>
      <c r="B54" s="6" t="n"/>
      <c r="C54" s="10" t="n"/>
      <c r="D54" s="6" t="n"/>
      <c r="E54" s="6" t="n"/>
      <c r="F54" s="11" t="n"/>
      <c r="G54" s="12" t="n"/>
      <c r="H54" s="13" t="n"/>
      <c r="I54" s="14">
        <f>IF(COUNTA(B54:H54)=0,"",IF(H54&lt;&gt;"",H54,IF(AND(F54&lt;&gt;"",G54&lt;&gt;""),ROUND(F54*G54,0),0)))</f>
        <v/>
      </c>
      <c r="J54" s="13" t="n"/>
      <c r="K54" s="6" t="n"/>
      <c r="L54" s="6" t="n"/>
      <c r="M54" s="15">
        <f>IF(B54="","",IF(C54="","送金日が未入力",IF(YEAR(C54)&lt;&gt;$C$4,"年分が違います",IF(AND(H54="",OR(F54="",G54="")),"外貨額とレートまたは円額が未入力",""))))</f>
        <v/>
      </c>
    </row>
    <row r="55">
      <c r="A55" s="9" t="n">
        <v>44</v>
      </c>
      <c r="B55" s="6" t="n"/>
      <c r="C55" s="10" t="n"/>
      <c r="D55" s="6" t="n"/>
      <c r="E55" s="6" t="n"/>
      <c r="F55" s="11" t="n"/>
      <c r="G55" s="12" t="n"/>
      <c r="H55" s="13" t="n"/>
      <c r="I55" s="14">
        <f>IF(COUNTA(B55:H55)=0,"",IF(H55&lt;&gt;"",H55,IF(AND(F55&lt;&gt;"",G55&lt;&gt;""),ROUND(F55*G55,0),0)))</f>
        <v/>
      </c>
      <c r="J55" s="13" t="n"/>
      <c r="K55" s="6" t="n"/>
      <c r="L55" s="6" t="n"/>
      <c r="M55" s="15">
        <f>IF(B55="","",IF(C55="","送金日が未入力",IF(YEAR(C55)&lt;&gt;$C$4,"年分が違います",IF(AND(H55="",OR(F55="",G55="")),"外貨額とレートまたは円額が未入力",""))))</f>
        <v/>
      </c>
    </row>
    <row r="56">
      <c r="A56" s="9" t="n">
        <v>45</v>
      </c>
      <c r="B56" s="6" t="n"/>
      <c r="C56" s="10" t="n"/>
      <c r="D56" s="6" t="n"/>
      <c r="E56" s="6" t="n"/>
      <c r="F56" s="11" t="n"/>
      <c r="G56" s="12" t="n"/>
      <c r="H56" s="13" t="n"/>
      <c r="I56" s="14">
        <f>IF(COUNTA(B56:H56)=0,"",IF(H56&lt;&gt;"",H56,IF(AND(F56&lt;&gt;"",G56&lt;&gt;""),ROUND(F56*G56,0),0)))</f>
        <v/>
      </c>
      <c r="J56" s="13" t="n"/>
      <c r="K56" s="6" t="n"/>
      <c r="L56" s="6" t="n"/>
      <c r="M56" s="15">
        <f>IF(B56="","",IF(C56="","送金日が未入力",IF(YEAR(C56)&lt;&gt;$C$4,"年分が違います",IF(AND(H56="",OR(F56="",G56="")),"外貨額とレートまたは円額が未入力",""))))</f>
        <v/>
      </c>
    </row>
    <row r="57">
      <c r="A57" s="9" t="n">
        <v>46</v>
      </c>
      <c r="B57" s="6" t="n"/>
      <c r="C57" s="10" t="n"/>
      <c r="D57" s="6" t="n"/>
      <c r="E57" s="6" t="n"/>
      <c r="F57" s="11" t="n"/>
      <c r="G57" s="12" t="n"/>
      <c r="H57" s="13" t="n"/>
      <c r="I57" s="14">
        <f>IF(COUNTA(B57:H57)=0,"",IF(H57&lt;&gt;"",H57,IF(AND(F57&lt;&gt;"",G57&lt;&gt;""),ROUND(F57*G57,0),0)))</f>
        <v/>
      </c>
      <c r="J57" s="13" t="n"/>
      <c r="K57" s="6" t="n"/>
      <c r="L57" s="6" t="n"/>
      <c r="M57" s="15">
        <f>IF(B57="","",IF(C57="","送金日が未入力",IF(YEAR(C57)&lt;&gt;$C$4,"年分が違います",IF(AND(H57="",OR(F57="",G57="")),"外貨額とレートまたは円額が未入力",""))))</f>
        <v/>
      </c>
    </row>
    <row r="58">
      <c r="A58" s="9" t="n">
        <v>47</v>
      </c>
      <c r="B58" s="6" t="n"/>
      <c r="C58" s="10" t="n"/>
      <c r="D58" s="6" t="n"/>
      <c r="E58" s="6" t="n"/>
      <c r="F58" s="11" t="n"/>
      <c r="G58" s="12" t="n"/>
      <c r="H58" s="13" t="n"/>
      <c r="I58" s="14">
        <f>IF(COUNTA(B58:H58)=0,"",IF(H58&lt;&gt;"",H58,IF(AND(F58&lt;&gt;"",G58&lt;&gt;""),ROUND(F58*G58,0),0)))</f>
        <v/>
      </c>
      <c r="J58" s="13" t="n"/>
      <c r="K58" s="6" t="n"/>
      <c r="L58" s="6" t="n"/>
      <c r="M58" s="15">
        <f>IF(B58="","",IF(C58="","送金日が未入力",IF(YEAR(C58)&lt;&gt;$C$4,"年分が違います",IF(AND(H58="",OR(F58="",G58="")),"外貨額とレートまたは円額が未入力",""))))</f>
        <v/>
      </c>
    </row>
    <row r="59">
      <c r="A59" s="9" t="n">
        <v>48</v>
      </c>
      <c r="B59" s="6" t="n"/>
      <c r="C59" s="10" t="n"/>
      <c r="D59" s="6" t="n"/>
      <c r="E59" s="6" t="n"/>
      <c r="F59" s="11" t="n"/>
      <c r="G59" s="12" t="n"/>
      <c r="H59" s="13" t="n"/>
      <c r="I59" s="14">
        <f>IF(COUNTA(B59:H59)=0,"",IF(H59&lt;&gt;"",H59,IF(AND(F59&lt;&gt;"",G59&lt;&gt;""),ROUND(F59*G59,0),0)))</f>
        <v/>
      </c>
      <c r="J59" s="13" t="n"/>
      <c r="K59" s="6" t="n"/>
      <c r="L59" s="6" t="n"/>
      <c r="M59" s="15">
        <f>IF(B59="","",IF(C59="","送金日が未入力",IF(YEAR(C59)&lt;&gt;$C$4,"年分が違います",IF(AND(H59="",OR(F59="",G59="")),"外貨額とレートまたは円額が未入力",""))))</f>
        <v/>
      </c>
    </row>
    <row r="60">
      <c r="A60" s="9" t="n">
        <v>49</v>
      </c>
      <c r="B60" s="6" t="n"/>
      <c r="C60" s="10" t="n"/>
      <c r="D60" s="6" t="n"/>
      <c r="E60" s="6" t="n"/>
      <c r="F60" s="11" t="n"/>
      <c r="G60" s="12" t="n"/>
      <c r="H60" s="13" t="n"/>
      <c r="I60" s="14">
        <f>IF(COUNTA(B60:H60)=0,"",IF(H60&lt;&gt;"",H60,IF(AND(F60&lt;&gt;"",G60&lt;&gt;""),ROUND(F60*G60,0),0)))</f>
        <v/>
      </c>
      <c r="J60" s="13" t="n"/>
      <c r="K60" s="6" t="n"/>
      <c r="L60" s="6" t="n"/>
      <c r="M60" s="15">
        <f>IF(B60="","",IF(C60="","送金日が未入力",IF(YEAR(C60)&lt;&gt;$C$4,"年分が違います",IF(AND(H60="",OR(F60="",G60="")),"外貨額とレートまたは円額が未入力",""))))</f>
        <v/>
      </c>
    </row>
    <row r="61">
      <c r="A61" s="9" t="n">
        <v>50</v>
      </c>
      <c r="B61" s="6" t="n"/>
      <c r="C61" s="10" t="n"/>
      <c r="D61" s="6" t="n"/>
      <c r="E61" s="6" t="n"/>
      <c r="F61" s="11" t="n"/>
      <c r="G61" s="12" t="n"/>
      <c r="H61" s="13" t="n"/>
      <c r="I61" s="14">
        <f>IF(COUNTA(B61:H61)=0,"",IF(H61&lt;&gt;"",H61,IF(AND(F61&lt;&gt;"",G61&lt;&gt;""),ROUND(F61*G61,0),0)))</f>
        <v/>
      </c>
      <c r="J61" s="13" t="n"/>
      <c r="K61" s="6" t="n"/>
      <c r="L61" s="6" t="n"/>
      <c r="M61" s="15">
        <f>IF(B61="","",IF(C61="","送金日が未入力",IF(YEAR(C61)&lt;&gt;$C$4,"年分が違います",IF(AND(H61="",OR(F61="",G61="")),"外貨額とレートまたは円額が未入力",""))))</f>
        <v/>
      </c>
    </row>
    <row r="62">
      <c r="A62" s="9" t="n">
        <v>51</v>
      </c>
      <c r="B62" s="6" t="n"/>
      <c r="C62" s="10" t="n"/>
      <c r="D62" s="6" t="n"/>
      <c r="E62" s="6" t="n"/>
      <c r="F62" s="11" t="n"/>
      <c r="G62" s="12" t="n"/>
      <c r="H62" s="13" t="n"/>
      <c r="I62" s="14">
        <f>IF(COUNTA(B62:H62)=0,"",IF(H62&lt;&gt;"",H62,IF(AND(F62&lt;&gt;"",G62&lt;&gt;""),ROUND(F62*G62,0),0)))</f>
        <v/>
      </c>
      <c r="J62" s="13" t="n"/>
      <c r="K62" s="6" t="n"/>
      <c r="L62" s="6" t="n"/>
      <c r="M62" s="15">
        <f>IF(B62="","",IF(C62="","送金日が未入力",IF(YEAR(C62)&lt;&gt;$C$4,"年分が違います",IF(AND(H62="",OR(F62="",G62="")),"外貨額とレートまたは円額が未入力",""))))</f>
        <v/>
      </c>
    </row>
    <row r="63">
      <c r="A63" s="9" t="n">
        <v>52</v>
      </c>
      <c r="B63" s="6" t="n"/>
      <c r="C63" s="10" t="n"/>
      <c r="D63" s="6" t="n"/>
      <c r="E63" s="6" t="n"/>
      <c r="F63" s="11" t="n"/>
      <c r="G63" s="12" t="n"/>
      <c r="H63" s="13" t="n"/>
      <c r="I63" s="14">
        <f>IF(COUNTA(B63:H63)=0,"",IF(H63&lt;&gt;"",H63,IF(AND(F63&lt;&gt;"",G63&lt;&gt;""),ROUND(F63*G63,0),0)))</f>
        <v/>
      </c>
      <c r="J63" s="13" t="n"/>
      <c r="K63" s="6" t="n"/>
      <c r="L63" s="6" t="n"/>
      <c r="M63" s="15">
        <f>IF(B63="","",IF(C63="","送金日が未入力",IF(YEAR(C63)&lt;&gt;$C$4,"年分が違います",IF(AND(H63="",OR(F63="",G63="")),"外貨額とレートまたは円額が未入力",""))))</f>
        <v/>
      </c>
    </row>
    <row r="64">
      <c r="A64" s="9" t="n">
        <v>53</v>
      </c>
      <c r="B64" s="6" t="n"/>
      <c r="C64" s="10" t="n"/>
      <c r="D64" s="6" t="n"/>
      <c r="E64" s="6" t="n"/>
      <c r="F64" s="11" t="n"/>
      <c r="G64" s="12" t="n"/>
      <c r="H64" s="13" t="n"/>
      <c r="I64" s="14">
        <f>IF(COUNTA(B64:H64)=0,"",IF(H64&lt;&gt;"",H64,IF(AND(F64&lt;&gt;"",G64&lt;&gt;""),ROUND(F64*G64,0),0)))</f>
        <v/>
      </c>
      <c r="J64" s="13" t="n"/>
      <c r="K64" s="6" t="n"/>
      <c r="L64" s="6" t="n"/>
      <c r="M64" s="15">
        <f>IF(B64="","",IF(C64="","送金日が未入力",IF(YEAR(C64)&lt;&gt;$C$4,"年分が違います",IF(AND(H64="",OR(F64="",G64="")),"外貨額とレートまたは円額が未入力",""))))</f>
        <v/>
      </c>
    </row>
    <row r="65">
      <c r="A65" s="9" t="n">
        <v>54</v>
      </c>
      <c r="B65" s="6" t="n"/>
      <c r="C65" s="10" t="n"/>
      <c r="D65" s="6" t="n"/>
      <c r="E65" s="6" t="n"/>
      <c r="F65" s="11" t="n"/>
      <c r="G65" s="12" t="n"/>
      <c r="H65" s="13" t="n"/>
      <c r="I65" s="14">
        <f>IF(COUNTA(B65:H65)=0,"",IF(H65&lt;&gt;"",H65,IF(AND(F65&lt;&gt;"",G65&lt;&gt;""),ROUND(F65*G65,0),0)))</f>
        <v/>
      </c>
      <c r="J65" s="13" t="n"/>
      <c r="K65" s="6" t="n"/>
      <c r="L65" s="6" t="n"/>
      <c r="M65" s="15">
        <f>IF(B65="","",IF(C65="","送金日が未入力",IF(YEAR(C65)&lt;&gt;$C$4,"年分が違います",IF(AND(H65="",OR(F65="",G65="")),"外貨額とレートまたは円額が未入力",""))))</f>
        <v/>
      </c>
    </row>
    <row r="66">
      <c r="A66" s="9" t="n">
        <v>55</v>
      </c>
      <c r="B66" s="6" t="n"/>
      <c r="C66" s="10" t="n"/>
      <c r="D66" s="6" t="n"/>
      <c r="E66" s="6" t="n"/>
      <c r="F66" s="11" t="n"/>
      <c r="G66" s="12" t="n"/>
      <c r="H66" s="13" t="n"/>
      <c r="I66" s="14">
        <f>IF(COUNTA(B66:H66)=0,"",IF(H66&lt;&gt;"",H66,IF(AND(F66&lt;&gt;"",G66&lt;&gt;""),ROUND(F66*G66,0),0)))</f>
        <v/>
      </c>
      <c r="J66" s="13" t="n"/>
      <c r="K66" s="6" t="n"/>
      <c r="L66" s="6" t="n"/>
      <c r="M66" s="15">
        <f>IF(B66="","",IF(C66="","送金日が未入力",IF(YEAR(C66)&lt;&gt;$C$4,"年分が違います",IF(AND(H66="",OR(F66="",G66="")),"外貨額とレートまたは円額が未入力",""))))</f>
        <v/>
      </c>
    </row>
    <row r="67">
      <c r="A67" s="9" t="n">
        <v>56</v>
      </c>
      <c r="B67" s="6" t="n"/>
      <c r="C67" s="10" t="n"/>
      <c r="D67" s="6" t="n"/>
      <c r="E67" s="6" t="n"/>
      <c r="F67" s="11" t="n"/>
      <c r="G67" s="12" t="n"/>
      <c r="H67" s="13" t="n"/>
      <c r="I67" s="14">
        <f>IF(COUNTA(B67:H67)=0,"",IF(H67&lt;&gt;"",H67,IF(AND(F67&lt;&gt;"",G67&lt;&gt;""),ROUND(F67*G67,0),0)))</f>
        <v/>
      </c>
      <c r="J67" s="13" t="n"/>
      <c r="K67" s="6" t="n"/>
      <c r="L67" s="6" t="n"/>
      <c r="M67" s="15">
        <f>IF(B67="","",IF(C67="","送金日が未入力",IF(YEAR(C67)&lt;&gt;$C$4,"年分が違います",IF(AND(H67="",OR(F67="",G67="")),"外貨額とレートまたは円額が未入力",""))))</f>
        <v/>
      </c>
    </row>
    <row r="68">
      <c r="A68" s="9" t="n">
        <v>57</v>
      </c>
      <c r="B68" s="6" t="n"/>
      <c r="C68" s="10" t="n"/>
      <c r="D68" s="6" t="n"/>
      <c r="E68" s="6" t="n"/>
      <c r="F68" s="11" t="n"/>
      <c r="G68" s="12" t="n"/>
      <c r="H68" s="13" t="n"/>
      <c r="I68" s="14">
        <f>IF(COUNTA(B68:H68)=0,"",IF(H68&lt;&gt;"",H68,IF(AND(F68&lt;&gt;"",G68&lt;&gt;""),ROUND(F68*G68,0),0)))</f>
        <v/>
      </c>
      <c r="J68" s="13" t="n"/>
      <c r="K68" s="6" t="n"/>
      <c r="L68" s="6" t="n"/>
      <c r="M68" s="15">
        <f>IF(B68="","",IF(C68="","送金日が未入力",IF(YEAR(C68)&lt;&gt;$C$4,"年分が違います",IF(AND(H68="",OR(F68="",G68="")),"外貨額とレートまたは円額が未入力",""))))</f>
        <v/>
      </c>
    </row>
    <row r="69">
      <c r="A69" s="9" t="n">
        <v>58</v>
      </c>
      <c r="B69" s="6" t="n"/>
      <c r="C69" s="10" t="n"/>
      <c r="D69" s="6" t="n"/>
      <c r="E69" s="6" t="n"/>
      <c r="F69" s="11" t="n"/>
      <c r="G69" s="12" t="n"/>
      <c r="H69" s="13" t="n"/>
      <c r="I69" s="14">
        <f>IF(COUNTA(B69:H69)=0,"",IF(H69&lt;&gt;"",H69,IF(AND(F69&lt;&gt;"",G69&lt;&gt;""),ROUND(F69*G69,0),0)))</f>
        <v/>
      </c>
      <c r="J69" s="13" t="n"/>
      <c r="K69" s="6" t="n"/>
      <c r="L69" s="6" t="n"/>
      <c r="M69" s="15">
        <f>IF(B69="","",IF(C69="","送金日が未入力",IF(YEAR(C69)&lt;&gt;$C$4,"年分が違います",IF(AND(H69="",OR(F69="",G69="")),"外貨額とレートまたは円額が未入力",""))))</f>
        <v/>
      </c>
    </row>
    <row r="70">
      <c r="A70" s="9" t="n">
        <v>59</v>
      </c>
      <c r="B70" s="6" t="n"/>
      <c r="C70" s="10" t="n"/>
      <c r="D70" s="6" t="n"/>
      <c r="E70" s="6" t="n"/>
      <c r="F70" s="11" t="n"/>
      <c r="G70" s="12" t="n"/>
      <c r="H70" s="13" t="n"/>
      <c r="I70" s="14">
        <f>IF(COUNTA(B70:H70)=0,"",IF(H70&lt;&gt;"",H70,IF(AND(F70&lt;&gt;"",G70&lt;&gt;""),ROUND(F70*G70,0),0)))</f>
        <v/>
      </c>
      <c r="J70" s="13" t="n"/>
      <c r="K70" s="6" t="n"/>
      <c r="L70" s="6" t="n"/>
      <c r="M70" s="15">
        <f>IF(B70="","",IF(C70="","送金日が未入力",IF(YEAR(C70)&lt;&gt;$C$4,"年分が違います",IF(AND(H70="",OR(F70="",G70="")),"外貨額とレートまたは円額が未入力",""))))</f>
        <v/>
      </c>
    </row>
    <row r="71">
      <c r="A71" s="9" t="n">
        <v>60</v>
      </c>
      <c r="B71" s="6" t="n"/>
      <c r="C71" s="10" t="n"/>
      <c r="D71" s="6" t="n"/>
      <c r="E71" s="6" t="n"/>
      <c r="F71" s="11" t="n"/>
      <c r="G71" s="12" t="n"/>
      <c r="H71" s="13" t="n"/>
      <c r="I71" s="14">
        <f>IF(COUNTA(B71:H71)=0,"",IF(H71&lt;&gt;"",H71,IF(AND(F71&lt;&gt;"",G71&lt;&gt;""),ROUND(F71*G71,0),0)))</f>
        <v/>
      </c>
      <c r="J71" s="13" t="n"/>
      <c r="K71" s="6" t="n"/>
      <c r="L71" s="6" t="n"/>
      <c r="M71" s="15">
        <f>IF(B71="","",IF(C71="","送金日が未入力",IF(YEAR(C71)&lt;&gt;$C$4,"年分が違います",IF(AND(H71="",OR(F71="",G71="")),"外貨額とレートまたは円額が未入力",""))))</f>
        <v/>
      </c>
    </row>
  </sheetData>
  <mergeCells count="5">
    <mergeCell ref="A4:B4"/>
    <mergeCell ref="A5:B5"/>
    <mergeCell ref="C6:F6"/>
    <mergeCell ref="C5:F5"/>
    <mergeCell ref="A6:B6"/>
  </mergeCells>
  <dataValidations count="3">
    <dataValidation sqref="D12:D71" showDropDown="0" showInputMessage="0" showErrorMessage="0" allowBlank="1" type="list">
      <formula1>"外国送金（銀行等）,家族カードの利用,電子決済手段の移転"</formula1>
    </dataValidation>
    <dataValidation sqref="K12:K71" showDropDown="0" showInputMessage="0" showErrorMessage="0" allowBlank="1" type="list">
      <formula1>"○"</formula1>
    </dataValidation>
    <dataValidation sqref="B12:B71" showDropDown="0" showInputMessage="0" showErrorMessage="0" allowBlank="1" type="list">
      <formula1>'集計'!$B$7:$B$11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Q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3" customWidth="1" min="3" max="3"/>
    <col width="9" customWidth="1" min="4" max="4"/>
    <col width="34" customWidth="1" min="5" max="5"/>
    <col width="8" customWidth="1" min="6" max="6"/>
    <col width="15" customWidth="1" min="7" max="7"/>
    <col width="14" customWidth="1" min="8" max="8"/>
    <col width="16" customWidth="1" min="9" max="9"/>
    <col width="15" customWidth="1" min="10" max="10"/>
    <col width="30" customWidth="1" min="11" max="11"/>
    <col width="13" customWidth="1" min="12" max="12"/>
    <col width="14" customWidth="1" min="13" max="13"/>
    <col width="13" customWidth="1" min="14" max="14"/>
    <col width="14" customWidth="1" min="15" max="15"/>
    <col width="16" customWidth="1" min="16" max="16"/>
    <col width="22" customWidth="1" min="17" max="17"/>
  </cols>
  <sheetData>
    <row r="2">
      <c r="B2" s="3" t="inlineStr">
        <is>
          <t>親族ごとの集計と、38万円・送金書類の判定</t>
        </is>
      </c>
    </row>
    <row r="3">
      <c r="B3" s="4" t="inlineStr">
        <is>
          <t>親族の氏名と生年月日を黄色いセルに入れると、［送金明細］の入力から自動で集計します（最大5人）。</t>
        </is>
      </c>
    </row>
    <row r="4">
      <c r="B4" s="4" t="inlineStr">
        <is>
          <t>年齢は対象年の12月31日現在で判定します（Q&amp;A Q4）。</t>
        </is>
      </c>
    </row>
    <row r="6" ht="66" customHeight="1">
      <c r="B6" s="8" t="inlineStr">
        <is>
          <t>国外居住親族の氏名</t>
        </is>
      </c>
      <c r="C6" s="8" t="inlineStr">
        <is>
          <t>生年月日</t>
        </is>
      </c>
      <c r="D6" s="8" t="inlineStr">
        <is>
          <t>12月31日現在の年齢</t>
        </is>
      </c>
      <c r="E6" s="8" t="inlineStr">
        <is>
          <t>年齢による扶養控除上の区分</t>
        </is>
      </c>
      <c r="F6" s="8" t="inlineStr">
        <is>
          <t>送金回数</t>
        </is>
      </c>
      <c r="G6" s="8" t="inlineStr">
        <is>
          <t>送金額の合計（円）</t>
        </is>
      </c>
      <c r="H6" s="8" t="inlineStr">
        <is>
          <t>書類に手数料が記載された手数料（円）</t>
        </is>
      </c>
      <c r="I6" s="8" t="inlineStr">
        <is>
          <t>38万円判定に使う合計（円）</t>
        </is>
      </c>
      <c r="J6" s="8" t="inlineStr">
        <is>
          <t>38万円以上か</t>
        </is>
      </c>
      <c r="K6" s="8" t="inlineStr">
        <is>
          <t>送金回数が3回以上なら</t>
        </is>
      </c>
      <c r="L6" s="8" t="inlineStr">
        <is>
          <t>最初の送金日</t>
        </is>
      </c>
      <c r="M6" s="8" t="inlineStr">
        <is>
          <t>最初の送金額（円）</t>
        </is>
      </c>
      <c r="N6" s="8" t="inlineStr">
        <is>
          <t>最後の送金日</t>
        </is>
      </c>
      <c r="O6" s="8" t="inlineStr">
        <is>
          <t>最後の送金額（円）</t>
        </is>
      </c>
      <c r="P6" s="8" t="inlineStr">
        <is>
          <t>最初と最後の合計（円）</t>
        </is>
      </c>
      <c r="Q6" s="8" t="inlineStr">
        <is>
          <t>38万円判定で最初と最後以外に追加で必要な書類の額（円）</t>
        </is>
      </c>
    </row>
    <row r="7" ht="36" customHeight="1">
      <c r="B7" s="6" t="n"/>
      <c r="C7" s="10" t="n"/>
      <c r="D7" s="16">
        <f>IF(OR($B7="",$C7=""),"",YEAR(DATE('送金明細'!$C$4,12,31))-YEAR($C7)-IF(DATE(YEAR(DATE('送金明細'!$C$4,12,31)),MONTH($C7),DAY($C7))&gt;DATE('送金明細'!$C$4,12,31),1,0))</f>
        <v/>
      </c>
      <c r="E7" s="17">
        <f>IF(D7="","",IF(D7&lt;16,"16歳未満（扶養控除の対象外。障害者控除のみ）",IF(D7&lt;30,"16歳以上30歳未満（送金関係書類）",IF(D7&gt;=70,"70歳以上（送金関係書類）","30歳以上70歳未満（留学・障害者・38万円のいずれかが必要）"))))</f>
        <v/>
      </c>
      <c r="F7" s="16">
        <f>IF($B7="","",COUNTIFS('送金明細'!$B$12:$B$71,$B7,'送金明細'!$I$12:$I$71,"&gt;0"))</f>
        <v/>
      </c>
      <c r="G7" s="14">
        <f>IF($B7="","",SUMIFS('送金明細'!$I$12:$I$71,'送金明細'!$B$12:$B$71,$B7))</f>
        <v/>
      </c>
      <c r="H7" s="14">
        <f>IF($B7="","",SUMIFS('送金明細'!$J$12:$J$71,'送金明細'!$B$12:$B$71,$B7,'送金明細'!$K$12:$K$71,"○"))</f>
        <v/>
      </c>
      <c r="I7" s="14">
        <f>IF($B7="","",G7+H7)</f>
        <v/>
      </c>
      <c r="J7" s="16">
        <f>IF($B7="","",IF(I7&gt;=380000,"38万円以上","38万円未満"))</f>
        <v/>
      </c>
      <c r="K7" s="17">
        <f>IF($B7="","",IF(F7&gt;=3,"明細書方式が使えます（最初と最後の書類を添える）","全ての送金の書類が必要"))</f>
        <v/>
      </c>
      <c r="L7" s="18">
        <f>IF(OR($B7="",F7=0),"",_xlfn.MINIFS('送金明細'!$C$12:$C$71,'送金明細'!$B$12:$B$71,$B7,'送金明細'!$I$12:$I$71,"&gt;0"))</f>
        <v/>
      </c>
      <c r="M7" s="14">
        <f>IF(L7="","",SUMIFS('送金明細'!$I$12:$I$71,'送金明細'!$B$12:$B$71,$B7,'送金明細'!$C$12:$C$71,L7))</f>
        <v/>
      </c>
      <c r="N7" s="18">
        <f>IF(OR($B7="",F7=0),"",_xlfn.MAXIFS('送金明細'!$C$12:$C$71,'送金明細'!$B$12:$B$71,$B7,'送金明細'!$I$12:$I$71,"&gt;0"))</f>
        <v/>
      </c>
      <c r="O7" s="14">
        <f>IF(N7="","",SUMIFS('送金明細'!$I$12:$I$71,'送金明細'!$B$12:$B$71,$B7,'送金明細'!$C$12:$C$71,N7))</f>
        <v/>
      </c>
      <c r="P7" s="14">
        <f>IF(OR(L7="",F7&lt;3),"",M7+O7)</f>
        <v/>
      </c>
      <c r="Q7" s="14">
        <f>IF(OR(P7="",J7&lt;&gt;"38万円以上"),"",MAX(0,380000-P7))</f>
        <v/>
      </c>
    </row>
    <row r="8" ht="36" customHeight="1">
      <c r="B8" s="6" t="n"/>
      <c r="C8" s="10" t="n"/>
      <c r="D8" s="16">
        <f>IF(OR($B8="",$C8=""),"",YEAR(DATE('送金明細'!$C$4,12,31))-YEAR($C8)-IF(DATE(YEAR(DATE('送金明細'!$C$4,12,31)),MONTH($C8),DAY($C8))&gt;DATE('送金明細'!$C$4,12,31),1,0))</f>
        <v/>
      </c>
      <c r="E8" s="17">
        <f>IF(D8="","",IF(D8&lt;16,"16歳未満（扶養控除の対象外。障害者控除のみ）",IF(D8&lt;30,"16歳以上30歳未満（送金関係書類）",IF(D8&gt;=70,"70歳以上（送金関係書類）","30歳以上70歳未満（留学・障害者・38万円のいずれかが必要）"))))</f>
        <v/>
      </c>
      <c r="F8" s="16">
        <f>IF($B8="","",COUNTIFS('送金明細'!$B$12:$B$71,$B8,'送金明細'!$I$12:$I$71,"&gt;0"))</f>
        <v/>
      </c>
      <c r="G8" s="14">
        <f>IF($B8="","",SUMIFS('送金明細'!$I$12:$I$71,'送金明細'!$B$12:$B$71,$B8))</f>
        <v/>
      </c>
      <c r="H8" s="14">
        <f>IF($B8="","",SUMIFS('送金明細'!$J$12:$J$71,'送金明細'!$B$12:$B$71,$B8,'送金明細'!$K$12:$K$71,"○"))</f>
        <v/>
      </c>
      <c r="I8" s="14">
        <f>IF($B8="","",G8+H8)</f>
        <v/>
      </c>
      <c r="J8" s="16">
        <f>IF($B8="","",IF(I8&gt;=380000,"38万円以上","38万円未満"))</f>
        <v/>
      </c>
      <c r="K8" s="17">
        <f>IF($B8="","",IF(F8&gt;=3,"明細書方式が使えます（最初と最後の書類を添える）","全ての送金の書類が必要"))</f>
        <v/>
      </c>
      <c r="L8" s="18">
        <f>IF(OR($B8="",F8=0),"",_xlfn.MINIFS('送金明細'!$C$12:$C$71,'送金明細'!$B$12:$B$71,$B8,'送金明細'!$I$12:$I$71,"&gt;0"))</f>
        <v/>
      </c>
      <c r="M8" s="14">
        <f>IF(L8="","",SUMIFS('送金明細'!$I$12:$I$71,'送金明細'!$B$12:$B$71,$B8,'送金明細'!$C$12:$C$71,L8))</f>
        <v/>
      </c>
      <c r="N8" s="18">
        <f>IF(OR($B8="",F8=0),"",_xlfn.MAXIFS('送金明細'!$C$12:$C$71,'送金明細'!$B$12:$B$71,$B8,'送金明細'!$I$12:$I$71,"&gt;0"))</f>
        <v/>
      </c>
      <c r="O8" s="14">
        <f>IF(N8="","",SUMIFS('送金明細'!$I$12:$I$71,'送金明細'!$B$12:$B$71,$B8,'送金明細'!$C$12:$C$71,N8))</f>
        <v/>
      </c>
      <c r="P8" s="14">
        <f>IF(OR(L8="",F8&lt;3),"",M8+O8)</f>
        <v/>
      </c>
      <c r="Q8" s="14">
        <f>IF(OR(P8="",J8&lt;&gt;"38万円以上"),"",MAX(0,380000-P8))</f>
        <v/>
      </c>
    </row>
    <row r="9" ht="36" customHeight="1">
      <c r="B9" s="6" t="n"/>
      <c r="C9" s="10" t="n"/>
      <c r="D9" s="16">
        <f>IF(OR($B9="",$C9=""),"",YEAR(DATE('送金明細'!$C$4,12,31))-YEAR($C9)-IF(DATE(YEAR(DATE('送金明細'!$C$4,12,31)),MONTH($C9),DAY($C9))&gt;DATE('送金明細'!$C$4,12,31),1,0))</f>
        <v/>
      </c>
      <c r="E9" s="17">
        <f>IF(D9="","",IF(D9&lt;16,"16歳未満（扶養控除の対象外。障害者控除のみ）",IF(D9&lt;30,"16歳以上30歳未満（送金関係書類）",IF(D9&gt;=70,"70歳以上（送金関係書類）","30歳以上70歳未満（留学・障害者・38万円のいずれかが必要）"))))</f>
        <v/>
      </c>
      <c r="F9" s="16">
        <f>IF($B9="","",COUNTIFS('送金明細'!$B$12:$B$71,$B9,'送金明細'!$I$12:$I$71,"&gt;0"))</f>
        <v/>
      </c>
      <c r="G9" s="14">
        <f>IF($B9="","",SUMIFS('送金明細'!$I$12:$I$71,'送金明細'!$B$12:$B$71,$B9))</f>
        <v/>
      </c>
      <c r="H9" s="14">
        <f>IF($B9="","",SUMIFS('送金明細'!$J$12:$J$71,'送金明細'!$B$12:$B$71,$B9,'送金明細'!$K$12:$K$71,"○"))</f>
        <v/>
      </c>
      <c r="I9" s="14">
        <f>IF($B9="","",G9+H9)</f>
        <v/>
      </c>
      <c r="J9" s="16">
        <f>IF($B9="","",IF(I9&gt;=380000,"38万円以上","38万円未満"))</f>
        <v/>
      </c>
      <c r="K9" s="17">
        <f>IF($B9="","",IF(F9&gt;=3,"明細書方式が使えます（最初と最後の書類を添える）","全ての送金の書類が必要"))</f>
        <v/>
      </c>
      <c r="L9" s="18">
        <f>IF(OR($B9="",F9=0),"",_xlfn.MINIFS('送金明細'!$C$12:$C$71,'送金明細'!$B$12:$B$71,$B9,'送金明細'!$I$12:$I$71,"&gt;0"))</f>
        <v/>
      </c>
      <c r="M9" s="14">
        <f>IF(L9="","",SUMIFS('送金明細'!$I$12:$I$71,'送金明細'!$B$12:$B$71,$B9,'送金明細'!$C$12:$C$71,L9))</f>
        <v/>
      </c>
      <c r="N9" s="18">
        <f>IF(OR($B9="",F9=0),"",_xlfn.MAXIFS('送金明細'!$C$12:$C$71,'送金明細'!$B$12:$B$71,$B9,'送金明細'!$I$12:$I$71,"&gt;0"))</f>
        <v/>
      </c>
      <c r="O9" s="14">
        <f>IF(N9="","",SUMIFS('送金明細'!$I$12:$I$71,'送金明細'!$B$12:$B$71,$B9,'送金明細'!$C$12:$C$71,N9))</f>
        <v/>
      </c>
      <c r="P9" s="14">
        <f>IF(OR(L9="",F9&lt;3),"",M9+O9)</f>
        <v/>
      </c>
      <c r="Q9" s="14">
        <f>IF(OR(P9="",J9&lt;&gt;"38万円以上"),"",MAX(0,380000-P9))</f>
        <v/>
      </c>
    </row>
    <row r="10" ht="36" customHeight="1">
      <c r="B10" s="6" t="n"/>
      <c r="C10" s="10" t="n"/>
      <c r="D10" s="16">
        <f>IF(OR($B10="",$C10=""),"",YEAR(DATE('送金明細'!$C$4,12,31))-YEAR($C10)-IF(DATE(YEAR(DATE('送金明細'!$C$4,12,31)),MONTH($C10),DAY($C10))&gt;DATE('送金明細'!$C$4,12,31),1,0))</f>
        <v/>
      </c>
      <c r="E10" s="17">
        <f>IF(D10="","",IF(D10&lt;16,"16歳未満（扶養控除の対象外。障害者控除のみ）",IF(D10&lt;30,"16歳以上30歳未満（送金関係書類）",IF(D10&gt;=70,"70歳以上（送金関係書類）","30歳以上70歳未満（留学・障害者・38万円のいずれかが必要）"))))</f>
        <v/>
      </c>
      <c r="F10" s="16">
        <f>IF($B10="","",COUNTIFS('送金明細'!$B$12:$B$71,$B10,'送金明細'!$I$12:$I$71,"&gt;0"))</f>
        <v/>
      </c>
      <c r="G10" s="14">
        <f>IF($B10="","",SUMIFS('送金明細'!$I$12:$I$71,'送金明細'!$B$12:$B$71,$B10))</f>
        <v/>
      </c>
      <c r="H10" s="14">
        <f>IF($B10="","",SUMIFS('送金明細'!$J$12:$J$71,'送金明細'!$B$12:$B$71,$B10,'送金明細'!$K$12:$K$71,"○"))</f>
        <v/>
      </c>
      <c r="I10" s="14">
        <f>IF($B10="","",G10+H10)</f>
        <v/>
      </c>
      <c r="J10" s="16">
        <f>IF($B10="","",IF(I10&gt;=380000,"38万円以上","38万円未満"))</f>
        <v/>
      </c>
      <c r="K10" s="17">
        <f>IF($B10="","",IF(F10&gt;=3,"明細書方式が使えます（最初と最後の書類を添える）","全ての送金の書類が必要"))</f>
        <v/>
      </c>
      <c r="L10" s="18">
        <f>IF(OR($B10="",F10=0),"",_xlfn.MINIFS('送金明細'!$C$12:$C$71,'送金明細'!$B$12:$B$71,$B10,'送金明細'!$I$12:$I$71,"&gt;0"))</f>
        <v/>
      </c>
      <c r="M10" s="14">
        <f>IF(L10="","",SUMIFS('送金明細'!$I$12:$I$71,'送金明細'!$B$12:$B$71,$B10,'送金明細'!$C$12:$C$71,L10))</f>
        <v/>
      </c>
      <c r="N10" s="18">
        <f>IF(OR($B10="",F10=0),"",_xlfn.MAXIFS('送金明細'!$C$12:$C$71,'送金明細'!$B$12:$B$71,$B10,'送金明細'!$I$12:$I$71,"&gt;0"))</f>
        <v/>
      </c>
      <c r="O10" s="14">
        <f>IF(N10="","",SUMIFS('送金明細'!$I$12:$I$71,'送金明細'!$B$12:$B$71,$B10,'送金明細'!$C$12:$C$71,N10))</f>
        <v/>
      </c>
      <c r="P10" s="14">
        <f>IF(OR(L10="",F10&lt;3),"",M10+O10)</f>
        <v/>
      </c>
      <c r="Q10" s="14">
        <f>IF(OR(P10="",J10&lt;&gt;"38万円以上"),"",MAX(0,380000-P10))</f>
        <v/>
      </c>
    </row>
    <row r="11" ht="36" customHeight="1">
      <c r="B11" s="6" t="n"/>
      <c r="C11" s="10" t="n"/>
      <c r="D11" s="16">
        <f>IF(OR($B11="",$C11=""),"",YEAR(DATE('送金明細'!$C$4,12,31))-YEAR($C11)-IF(DATE(YEAR(DATE('送金明細'!$C$4,12,31)),MONTH($C11),DAY($C11))&gt;DATE('送金明細'!$C$4,12,31),1,0))</f>
        <v/>
      </c>
      <c r="E11" s="17">
        <f>IF(D11="","",IF(D11&lt;16,"16歳未満（扶養控除の対象外。障害者控除のみ）",IF(D11&lt;30,"16歳以上30歳未満（送金関係書類）",IF(D11&gt;=70,"70歳以上（送金関係書類）","30歳以上70歳未満（留学・障害者・38万円のいずれかが必要）"))))</f>
        <v/>
      </c>
      <c r="F11" s="16">
        <f>IF($B11="","",COUNTIFS('送金明細'!$B$12:$B$71,$B11,'送金明細'!$I$12:$I$71,"&gt;0"))</f>
        <v/>
      </c>
      <c r="G11" s="14">
        <f>IF($B11="","",SUMIFS('送金明細'!$I$12:$I$71,'送金明細'!$B$12:$B$71,$B11))</f>
        <v/>
      </c>
      <c r="H11" s="14">
        <f>IF($B11="","",SUMIFS('送金明細'!$J$12:$J$71,'送金明細'!$B$12:$B$71,$B11,'送金明細'!$K$12:$K$71,"○"))</f>
        <v/>
      </c>
      <c r="I11" s="14">
        <f>IF($B11="","",G11+H11)</f>
        <v/>
      </c>
      <c r="J11" s="16">
        <f>IF($B11="","",IF(I11&gt;=380000,"38万円以上","38万円未満"))</f>
        <v/>
      </c>
      <c r="K11" s="17">
        <f>IF($B11="","",IF(F11&gt;=3,"明細書方式が使えます（最初と最後の書類を添える）","全ての送金の書類が必要"))</f>
        <v/>
      </c>
      <c r="L11" s="18">
        <f>IF(OR($B11="",F11=0),"",_xlfn.MINIFS('送金明細'!$C$12:$C$71,'送金明細'!$B$12:$B$71,$B11,'送金明細'!$I$12:$I$71,"&gt;0"))</f>
        <v/>
      </c>
      <c r="M11" s="14">
        <f>IF(L11="","",SUMIFS('送金明細'!$I$12:$I$71,'送金明細'!$B$12:$B$71,$B11,'送金明細'!$C$12:$C$71,L11))</f>
        <v/>
      </c>
      <c r="N11" s="18">
        <f>IF(OR($B11="",F11=0),"",_xlfn.MAXIFS('送金明細'!$C$12:$C$71,'送金明細'!$B$12:$B$71,$B11,'送金明細'!$I$12:$I$71,"&gt;0"))</f>
        <v/>
      </c>
      <c r="O11" s="14">
        <f>IF(N11="","",SUMIFS('送金明細'!$I$12:$I$71,'送金明細'!$B$12:$B$71,$B11,'送金明細'!$C$12:$C$71,N11))</f>
        <v/>
      </c>
      <c r="P11" s="14">
        <f>IF(OR(L11="",F11&lt;3),"",M11+O11)</f>
        <v/>
      </c>
      <c r="Q11" s="14">
        <f>IF(OR(P11="",J11&lt;&gt;"38万円以上"),"",MAX(0,380000-P11))</f>
        <v/>
      </c>
    </row>
    <row r="13">
      <c r="B13" s="7" t="inlineStr">
        <is>
          <t>見方</t>
        </is>
      </c>
    </row>
    <row r="14">
      <c r="B14" s="4" t="inlineStr">
        <is>
          <t>・「38万円判定に使う合計」は、送金額の合計に、書類に手数料額が記載されている手数料を足した額です（Q&amp;A Q7②）。</t>
        </is>
      </c>
    </row>
    <row r="15">
      <c r="B15" s="4" t="inlineStr">
        <is>
          <t>・38万円の判定は、扶養控除の対象を「30歳以上70歳未満で留学・障害者以外の人」にするときだけ使います。16歳以上30歳未満・70歳以上の人には金額基準はありません（Q&amp;A Q33）。</t>
        </is>
      </c>
    </row>
    <row r="16">
      <c r="B16" s="4" t="inlineStr">
        <is>
          <t>・年末調整では、実際にその年に送金した額を扶養控除等申告書の「生計を一にする事実」欄に書きます。年末調整の時点で38万円未満なら、③の区分では扶養控除を受けられません（Q&amp;A Q4）。</t>
        </is>
      </c>
    </row>
    <row r="17">
      <c r="B17" s="4" t="inlineStr">
        <is>
          <t>・同じ親族への送金が年3回以上なら、明細書と「最初と最後の送金の書類」で足ります（所得税基本通達120-9）。ただし最初と最後の合計が38万円未満のときは、不足分以上になる分の書類も出します（Q&amp;A Q11）。右端の列がその額です。</t>
        </is>
      </c>
    </row>
    <row r="18">
      <c r="B18" s="4" t="inlineStr">
        <is>
          <t>・外貨を円に換算するレートは、原則として送金した金融機関のその日のTTMです。年の最後の支払日のレートで、その年の合計を一括換算してもかまいません（Q&amp;A Q7③）。その場合は［送金明細］ではなく、合計額を別に計算してください。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24" customWidth="1" min="4" max="4"/>
    <col width="16" customWidth="1" min="5" max="5"/>
  </cols>
  <sheetData>
    <row r="1">
      <c r="A1" s="3" t="inlineStr">
        <is>
          <t>送金関係書類の明細書（記載事項の一覧）</t>
        </is>
      </c>
    </row>
    <row r="2">
      <c r="A2" s="4" t="inlineStr">
        <is>
          <t>同じ親族への送金が年3回以上のとき、全件の書類の代わりに出す明細書の記載事項です（居住者の氏名・住所、親族の氏名、支払日、支払方法、支払額）。国税庁の様式は法令で定められたものではなく、同じ事項を書いた書面でもかまいません。親族ごとに絞り込んで印刷してください。</t>
        </is>
      </c>
    </row>
    <row r="3">
      <c r="A3" s="5" t="inlineStr">
        <is>
          <t>居住者の氏名</t>
        </is>
      </c>
      <c r="B3">
        <f>'送金明細'!C5</f>
        <v/>
      </c>
    </row>
    <row r="4">
      <c r="A4" s="5" t="inlineStr">
        <is>
          <t>居住者の住所</t>
        </is>
      </c>
      <c r="B4">
        <f>'送金明細'!C6</f>
        <v/>
      </c>
    </row>
    <row r="6">
      <c r="A6" s="19" t="inlineStr">
        <is>
          <t>No</t>
        </is>
      </c>
      <c r="B6" s="19" t="inlineStr">
        <is>
          <t>国外居住親族の氏名</t>
        </is>
      </c>
      <c r="C6" s="19" t="inlineStr">
        <is>
          <t>支払日</t>
        </is>
      </c>
      <c r="D6" s="19" t="inlineStr">
        <is>
          <t>支払方法</t>
        </is>
      </c>
      <c r="E6" s="19" t="inlineStr">
        <is>
          <t>支払額（円）</t>
        </is>
      </c>
    </row>
    <row r="7">
      <c r="A7" s="9" t="n">
        <v>1</v>
      </c>
      <c r="B7" s="9">
        <f>IF('送金明細'!B12="","",'送金明細'!B12)</f>
        <v/>
      </c>
      <c r="C7" s="20">
        <f>IF('送金明細'!C12="","",'送金明細'!C12)</f>
        <v/>
      </c>
      <c r="D7" s="9">
        <f>IF('送金明細'!D12="","",'送金明細'!D12)</f>
        <v/>
      </c>
      <c r="E7" s="21">
        <f>IF('送金明細'!I12="","",'送金明細'!I12)</f>
        <v/>
      </c>
    </row>
    <row r="8">
      <c r="A8" s="9" t="n">
        <v>2</v>
      </c>
      <c r="B8" s="9">
        <f>IF('送金明細'!B13="","",'送金明細'!B13)</f>
        <v/>
      </c>
      <c r="C8" s="20">
        <f>IF('送金明細'!C13="","",'送金明細'!C13)</f>
        <v/>
      </c>
      <c r="D8" s="9">
        <f>IF('送金明細'!D13="","",'送金明細'!D13)</f>
        <v/>
      </c>
      <c r="E8" s="21">
        <f>IF('送金明細'!I13="","",'送金明細'!I13)</f>
        <v/>
      </c>
    </row>
    <row r="9">
      <c r="A9" s="9" t="n">
        <v>3</v>
      </c>
      <c r="B9" s="9">
        <f>IF('送金明細'!B14="","",'送金明細'!B14)</f>
        <v/>
      </c>
      <c r="C9" s="20">
        <f>IF('送金明細'!C14="","",'送金明細'!C14)</f>
        <v/>
      </c>
      <c r="D9" s="9">
        <f>IF('送金明細'!D14="","",'送金明細'!D14)</f>
        <v/>
      </c>
      <c r="E9" s="21">
        <f>IF('送金明細'!I14="","",'送金明細'!I14)</f>
        <v/>
      </c>
    </row>
    <row r="10">
      <c r="A10" s="9" t="n">
        <v>4</v>
      </c>
      <c r="B10" s="9">
        <f>IF('送金明細'!B15="","",'送金明細'!B15)</f>
        <v/>
      </c>
      <c r="C10" s="20">
        <f>IF('送金明細'!C15="","",'送金明細'!C15)</f>
        <v/>
      </c>
      <c r="D10" s="9">
        <f>IF('送金明細'!D15="","",'送金明細'!D15)</f>
        <v/>
      </c>
      <c r="E10" s="21">
        <f>IF('送金明細'!I15="","",'送金明細'!I15)</f>
        <v/>
      </c>
    </row>
    <row r="11">
      <c r="A11" s="9" t="n">
        <v>5</v>
      </c>
      <c r="B11" s="9">
        <f>IF('送金明細'!B16="","",'送金明細'!B16)</f>
        <v/>
      </c>
      <c r="C11" s="20">
        <f>IF('送金明細'!C16="","",'送金明細'!C16)</f>
        <v/>
      </c>
      <c r="D11" s="9">
        <f>IF('送金明細'!D16="","",'送金明細'!D16)</f>
        <v/>
      </c>
      <c r="E11" s="21">
        <f>IF('送金明細'!I16="","",'送金明細'!I16)</f>
        <v/>
      </c>
    </row>
    <row r="12">
      <c r="A12" s="9" t="n">
        <v>6</v>
      </c>
      <c r="B12" s="9">
        <f>IF('送金明細'!B17="","",'送金明細'!B17)</f>
        <v/>
      </c>
      <c r="C12" s="20">
        <f>IF('送金明細'!C17="","",'送金明細'!C17)</f>
        <v/>
      </c>
      <c r="D12" s="9">
        <f>IF('送金明細'!D17="","",'送金明細'!D17)</f>
        <v/>
      </c>
      <c r="E12" s="21">
        <f>IF('送金明細'!I17="","",'送金明細'!I17)</f>
        <v/>
      </c>
    </row>
    <row r="13">
      <c r="A13" s="9" t="n">
        <v>7</v>
      </c>
      <c r="B13" s="9">
        <f>IF('送金明細'!B18="","",'送金明細'!B18)</f>
        <v/>
      </c>
      <c r="C13" s="20">
        <f>IF('送金明細'!C18="","",'送金明細'!C18)</f>
        <v/>
      </c>
      <c r="D13" s="9">
        <f>IF('送金明細'!D18="","",'送金明細'!D18)</f>
        <v/>
      </c>
      <c r="E13" s="21">
        <f>IF('送金明細'!I18="","",'送金明細'!I18)</f>
        <v/>
      </c>
    </row>
    <row r="14">
      <c r="A14" s="9" t="n">
        <v>8</v>
      </c>
      <c r="B14" s="9">
        <f>IF('送金明細'!B19="","",'送金明細'!B19)</f>
        <v/>
      </c>
      <c r="C14" s="20">
        <f>IF('送金明細'!C19="","",'送金明細'!C19)</f>
        <v/>
      </c>
      <c r="D14" s="9">
        <f>IF('送金明細'!D19="","",'送金明細'!D19)</f>
        <v/>
      </c>
      <c r="E14" s="21">
        <f>IF('送金明細'!I19="","",'送金明細'!I19)</f>
        <v/>
      </c>
    </row>
    <row r="15">
      <c r="A15" s="9" t="n">
        <v>9</v>
      </c>
      <c r="B15" s="9">
        <f>IF('送金明細'!B20="","",'送金明細'!B20)</f>
        <v/>
      </c>
      <c r="C15" s="20">
        <f>IF('送金明細'!C20="","",'送金明細'!C20)</f>
        <v/>
      </c>
      <c r="D15" s="9">
        <f>IF('送金明細'!D20="","",'送金明細'!D20)</f>
        <v/>
      </c>
      <c r="E15" s="21">
        <f>IF('送金明細'!I20="","",'送金明細'!I20)</f>
        <v/>
      </c>
    </row>
    <row r="16">
      <c r="A16" s="9" t="n">
        <v>10</v>
      </c>
      <c r="B16" s="9">
        <f>IF('送金明細'!B21="","",'送金明細'!B21)</f>
        <v/>
      </c>
      <c r="C16" s="20">
        <f>IF('送金明細'!C21="","",'送金明細'!C21)</f>
        <v/>
      </c>
      <c r="D16" s="9">
        <f>IF('送金明細'!D21="","",'送金明細'!D21)</f>
        <v/>
      </c>
      <c r="E16" s="21">
        <f>IF('送金明細'!I21="","",'送金明細'!I21)</f>
        <v/>
      </c>
    </row>
    <row r="17">
      <c r="A17" s="9" t="n">
        <v>11</v>
      </c>
      <c r="B17" s="9">
        <f>IF('送金明細'!B22="","",'送金明細'!B22)</f>
        <v/>
      </c>
      <c r="C17" s="20">
        <f>IF('送金明細'!C22="","",'送金明細'!C22)</f>
        <v/>
      </c>
      <c r="D17" s="9">
        <f>IF('送金明細'!D22="","",'送金明細'!D22)</f>
        <v/>
      </c>
      <c r="E17" s="21">
        <f>IF('送金明細'!I22="","",'送金明細'!I22)</f>
        <v/>
      </c>
    </row>
    <row r="18">
      <c r="A18" s="9" t="n">
        <v>12</v>
      </c>
      <c r="B18" s="9">
        <f>IF('送金明細'!B23="","",'送金明細'!B23)</f>
        <v/>
      </c>
      <c r="C18" s="20">
        <f>IF('送金明細'!C23="","",'送金明細'!C23)</f>
        <v/>
      </c>
      <c r="D18" s="9">
        <f>IF('送金明細'!D23="","",'送金明細'!D23)</f>
        <v/>
      </c>
      <c r="E18" s="21">
        <f>IF('送金明細'!I23="","",'送金明細'!I23)</f>
        <v/>
      </c>
    </row>
    <row r="19">
      <c r="A19" s="9" t="n">
        <v>13</v>
      </c>
      <c r="B19" s="9">
        <f>IF('送金明細'!B24="","",'送金明細'!B24)</f>
        <v/>
      </c>
      <c r="C19" s="20">
        <f>IF('送金明細'!C24="","",'送金明細'!C24)</f>
        <v/>
      </c>
      <c r="D19" s="9">
        <f>IF('送金明細'!D24="","",'送金明細'!D24)</f>
        <v/>
      </c>
      <c r="E19" s="21">
        <f>IF('送金明細'!I24="","",'送金明細'!I24)</f>
        <v/>
      </c>
    </row>
    <row r="20">
      <c r="A20" s="9" t="n">
        <v>14</v>
      </c>
      <c r="B20" s="9">
        <f>IF('送金明細'!B25="","",'送金明細'!B25)</f>
        <v/>
      </c>
      <c r="C20" s="20">
        <f>IF('送金明細'!C25="","",'送金明細'!C25)</f>
        <v/>
      </c>
      <c r="D20" s="9">
        <f>IF('送金明細'!D25="","",'送金明細'!D25)</f>
        <v/>
      </c>
      <c r="E20" s="21">
        <f>IF('送金明細'!I25="","",'送金明細'!I25)</f>
        <v/>
      </c>
    </row>
    <row r="21">
      <c r="A21" s="9" t="n">
        <v>15</v>
      </c>
      <c r="B21" s="9">
        <f>IF('送金明細'!B26="","",'送金明細'!B26)</f>
        <v/>
      </c>
      <c r="C21" s="20">
        <f>IF('送金明細'!C26="","",'送金明細'!C26)</f>
        <v/>
      </c>
      <c r="D21" s="9">
        <f>IF('送金明細'!D26="","",'送金明細'!D26)</f>
        <v/>
      </c>
      <c r="E21" s="21">
        <f>IF('送金明細'!I26="","",'送金明細'!I26)</f>
        <v/>
      </c>
    </row>
    <row r="22">
      <c r="A22" s="9" t="n">
        <v>16</v>
      </c>
      <c r="B22" s="9">
        <f>IF('送金明細'!B27="","",'送金明細'!B27)</f>
        <v/>
      </c>
      <c r="C22" s="20">
        <f>IF('送金明細'!C27="","",'送金明細'!C27)</f>
        <v/>
      </c>
      <c r="D22" s="9">
        <f>IF('送金明細'!D27="","",'送金明細'!D27)</f>
        <v/>
      </c>
      <c r="E22" s="21">
        <f>IF('送金明細'!I27="","",'送金明細'!I27)</f>
        <v/>
      </c>
    </row>
    <row r="23">
      <c r="A23" s="9" t="n">
        <v>17</v>
      </c>
      <c r="B23" s="9">
        <f>IF('送金明細'!B28="","",'送金明細'!B28)</f>
        <v/>
      </c>
      <c r="C23" s="20">
        <f>IF('送金明細'!C28="","",'送金明細'!C28)</f>
        <v/>
      </c>
      <c r="D23" s="9">
        <f>IF('送金明細'!D28="","",'送金明細'!D28)</f>
        <v/>
      </c>
      <c r="E23" s="21">
        <f>IF('送金明細'!I28="","",'送金明細'!I28)</f>
        <v/>
      </c>
    </row>
    <row r="24">
      <c r="A24" s="9" t="n">
        <v>18</v>
      </c>
      <c r="B24" s="9">
        <f>IF('送金明細'!B29="","",'送金明細'!B29)</f>
        <v/>
      </c>
      <c r="C24" s="20">
        <f>IF('送金明細'!C29="","",'送金明細'!C29)</f>
        <v/>
      </c>
      <c r="D24" s="9">
        <f>IF('送金明細'!D29="","",'送金明細'!D29)</f>
        <v/>
      </c>
      <c r="E24" s="21">
        <f>IF('送金明細'!I29="","",'送金明細'!I29)</f>
        <v/>
      </c>
    </row>
    <row r="25">
      <c r="A25" s="9" t="n">
        <v>19</v>
      </c>
      <c r="B25" s="9">
        <f>IF('送金明細'!B30="","",'送金明細'!B30)</f>
        <v/>
      </c>
      <c r="C25" s="20">
        <f>IF('送金明細'!C30="","",'送金明細'!C30)</f>
        <v/>
      </c>
      <c r="D25" s="9">
        <f>IF('送金明細'!D30="","",'送金明細'!D30)</f>
        <v/>
      </c>
      <c r="E25" s="21">
        <f>IF('送金明細'!I30="","",'送金明細'!I30)</f>
        <v/>
      </c>
    </row>
    <row r="26">
      <c r="A26" s="9" t="n">
        <v>20</v>
      </c>
      <c r="B26" s="9">
        <f>IF('送金明細'!B31="","",'送金明細'!B31)</f>
        <v/>
      </c>
      <c r="C26" s="20">
        <f>IF('送金明細'!C31="","",'送金明細'!C31)</f>
        <v/>
      </c>
      <c r="D26" s="9">
        <f>IF('送金明細'!D31="","",'送金明細'!D31)</f>
        <v/>
      </c>
      <c r="E26" s="21">
        <f>IF('送金明細'!I31="","",'送金明細'!I31)</f>
        <v/>
      </c>
    </row>
    <row r="27">
      <c r="A27" s="9" t="n">
        <v>21</v>
      </c>
      <c r="B27" s="9">
        <f>IF('送金明細'!B32="","",'送金明細'!B32)</f>
        <v/>
      </c>
      <c r="C27" s="20">
        <f>IF('送金明細'!C32="","",'送金明細'!C32)</f>
        <v/>
      </c>
      <c r="D27" s="9">
        <f>IF('送金明細'!D32="","",'送金明細'!D32)</f>
        <v/>
      </c>
      <c r="E27" s="21">
        <f>IF('送金明細'!I32="","",'送金明細'!I32)</f>
        <v/>
      </c>
    </row>
    <row r="28">
      <c r="A28" s="9" t="n">
        <v>22</v>
      </c>
      <c r="B28" s="9">
        <f>IF('送金明細'!B33="","",'送金明細'!B33)</f>
        <v/>
      </c>
      <c r="C28" s="20">
        <f>IF('送金明細'!C33="","",'送金明細'!C33)</f>
        <v/>
      </c>
      <c r="D28" s="9">
        <f>IF('送金明細'!D33="","",'送金明細'!D33)</f>
        <v/>
      </c>
      <c r="E28" s="21">
        <f>IF('送金明細'!I33="","",'送金明細'!I33)</f>
        <v/>
      </c>
    </row>
    <row r="29">
      <c r="A29" s="9" t="n">
        <v>23</v>
      </c>
      <c r="B29" s="9">
        <f>IF('送金明細'!B34="","",'送金明細'!B34)</f>
        <v/>
      </c>
      <c r="C29" s="20">
        <f>IF('送金明細'!C34="","",'送金明細'!C34)</f>
        <v/>
      </c>
      <c r="D29" s="9">
        <f>IF('送金明細'!D34="","",'送金明細'!D34)</f>
        <v/>
      </c>
      <c r="E29" s="21">
        <f>IF('送金明細'!I34="","",'送金明細'!I34)</f>
        <v/>
      </c>
    </row>
    <row r="30">
      <c r="A30" s="9" t="n">
        <v>24</v>
      </c>
      <c r="B30" s="9">
        <f>IF('送金明細'!B35="","",'送金明細'!B35)</f>
        <v/>
      </c>
      <c r="C30" s="20">
        <f>IF('送金明細'!C35="","",'送金明細'!C35)</f>
        <v/>
      </c>
      <c r="D30" s="9">
        <f>IF('送金明細'!D35="","",'送金明細'!D35)</f>
        <v/>
      </c>
      <c r="E30" s="21">
        <f>IF('送金明細'!I35="","",'送金明細'!I35)</f>
        <v/>
      </c>
    </row>
    <row r="31">
      <c r="A31" s="9" t="n">
        <v>25</v>
      </c>
      <c r="B31" s="9">
        <f>IF('送金明細'!B36="","",'送金明細'!B36)</f>
        <v/>
      </c>
      <c r="C31" s="20">
        <f>IF('送金明細'!C36="","",'送金明細'!C36)</f>
        <v/>
      </c>
      <c r="D31" s="9">
        <f>IF('送金明細'!D36="","",'送金明細'!D36)</f>
        <v/>
      </c>
      <c r="E31" s="21">
        <f>IF('送金明細'!I36="","",'送金明細'!I36)</f>
        <v/>
      </c>
    </row>
    <row r="32">
      <c r="A32" s="9" t="n">
        <v>26</v>
      </c>
      <c r="B32" s="9">
        <f>IF('送金明細'!B37="","",'送金明細'!B37)</f>
        <v/>
      </c>
      <c r="C32" s="20">
        <f>IF('送金明細'!C37="","",'送金明細'!C37)</f>
        <v/>
      </c>
      <c r="D32" s="9">
        <f>IF('送金明細'!D37="","",'送金明細'!D37)</f>
        <v/>
      </c>
      <c r="E32" s="21">
        <f>IF('送金明細'!I37="","",'送金明細'!I37)</f>
        <v/>
      </c>
    </row>
    <row r="33">
      <c r="A33" s="9" t="n">
        <v>27</v>
      </c>
      <c r="B33" s="9">
        <f>IF('送金明細'!B38="","",'送金明細'!B38)</f>
        <v/>
      </c>
      <c r="C33" s="20">
        <f>IF('送金明細'!C38="","",'送金明細'!C38)</f>
        <v/>
      </c>
      <c r="D33" s="9">
        <f>IF('送金明細'!D38="","",'送金明細'!D38)</f>
        <v/>
      </c>
      <c r="E33" s="21">
        <f>IF('送金明細'!I38="","",'送金明細'!I38)</f>
        <v/>
      </c>
    </row>
    <row r="34">
      <c r="A34" s="9" t="n">
        <v>28</v>
      </c>
      <c r="B34" s="9">
        <f>IF('送金明細'!B39="","",'送金明細'!B39)</f>
        <v/>
      </c>
      <c r="C34" s="20">
        <f>IF('送金明細'!C39="","",'送金明細'!C39)</f>
        <v/>
      </c>
      <c r="D34" s="9">
        <f>IF('送金明細'!D39="","",'送金明細'!D39)</f>
        <v/>
      </c>
      <c r="E34" s="21">
        <f>IF('送金明細'!I39="","",'送金明細'!I39)</f>
        <v/>
      </c>
    </row>
    <row r="35">
      <c r="A35" s="9" t="n">
        <v>29</v>
      </c>
      <c r="B35" s="9">
        <f>IF('送金明細'!B40="","",'送金明細'!B40)</f>
        <v/>
      </c>
      <c r="C35" s="20">
        <f>IF('送金明細'!C40="","",'送金明細'!C40)</f>
        <v/>
      </c>
      <c r="D35" s="9">
        <f>IF('送金明細'!D40="","",'送金明細'!D40)</f>
        <v/>
      </c>
      <c r="E35" s="21">
        <f>IF('送金明細'!I40="","",'送金明細'!I40)</f>
        <v/>
      </c>
    </row>
    <row r="36">
      <c r="A36" s="9" t="n">
        <v>30</v>
      </c>
      <c r="B36" s="9">
        <f>IF('送金明細'!B41="","",'送金明細'!B41)</f>
        <v/>
      </c>
      <c r="C36" s="20">
        <f>IF('送金明細'!C41="","",'送金明細'!C41)</f>
        <v/>
      </c>
      <c r="D36" s="9">
        <f>IF('送金明細'!D41="","",'送金明細'!D41)</f>
        <v/>
      </c>
      <c r="E36" s="21">
        <f>IF('送金明細'!I41="","",'送金明細'!I41)</f>
        <v/>
      </c>
    </row>
    <row r="37">
      <c r="A37" s="9" t="n">
        <v>31</v>
      </c>
      <c r="B37" s="9">
        <f>IF('送金明細'!B42="","",'送金明細'!B42)</f>
        <v/>
      </c>
      <c r="C37" s="20">
        <f>IF('送金明細'!C42="","",'送金明細'!C42)</f>
        <v/>
      </c>
      <c r="D37" s="9">
        <f>IF('送金明細'!D42="","",'送金明細'!D42)</f>
        <v/>
      </c>
      <c r="E37" s="21">
        <f>IF('送金明細'!I42="","",'送金明細'!I42)</f>
        <v/>
      </c>
    </row>
    <row r="38">
      <c r="A38" s="9" t="n">
        <v>32</v>
      </c>
      <c r="B38" s="9">
        <f>IF('送金明細'!B43="","",'送金明細'!B43)</f>
        <v/>
      </c>
      <c r="C38" s="20">
        <f>IF('送金明細'!C43="","",'送金明細'!C43)</f>
        <v/>
      </c>
      <c r="D38" s="9">
        <f>IF('送金明細'!D43="","",'送金明細'!D43)</f>
        <v/>
      </c>
      <c r="E38" s="21">
        <f>IF('送金明細'!I43="","",'送金明細'!I43)</f>
        <v/>
      </c>
    </row>
    <row r="39">
      <c r="A39" s="9" t="n">
        <v>33</v>
      </c>
      <c r="B39" s="9">
        <f>IF('送金明細'!B44="","",'送金明細'!B44)</f>
        <v/>
      </c>
      <c r="C39" s="20">
        <f>IF('送金明細'!C44="","",'送金明細'!C44)</f>
        <v/>
      </c>
      <c r="D39" s="9">
        <f>IF('送金明細'!D44="","",'送金明細'!D44)</f>
        <v/>
      </c>
      <c r="E39" s="21">
        <f>IF('送金明細'!I44="","",'送金明細'!I44)</f>
        <v/>
      </c>
    </row>
    <row r="40">
      <c r="A40" s="9" t="n">
        <v>34</v>
      </c>
      <c r="B40" s="9">
        <f>IF('送金明細'!B45="","",'送金明細'!B45)</f>
        <v/>
      </c>
      <c r="C40" s="20">
        <f>IF('送金明細'!C45="","",'送金明細'!C45)</f>
        <v/>
      </c>
      <c r="D40" s="9">
        <f>IF('送金明細'!D45="","",'送金明細'!D45)</f>
        <v/>
      </c>
      <c r="E40" s="21">
        <f>IF('送金明細'!I45="","",'送金明細'!I45)</f>
        <v/>
      </c>
    </row>
    <row r="41">
      <c r="A41" s="9" t="n">
        <v>35</v>
      </c>
      <c r="B41" s="9">
        <f>IF('送金明細'!B46="","",'送金明細'!B46)</f>
        <v/>
      </c>
      <c r="C41" s="20">
        <f>IF('送金明細'!C46="","",'送金明細'!C46)</f>
        <v/>
      </c>
      <c r="D41" s="9">
        <f>IF('送金明細'!D46="","",'送金明細'!D46)</f>
        <v/>
      </c>
      <c r="E41" s="21">
        <f>IF('送金明細'!I46="","",'送金明細'!I46)</f>
        <v/>
      </c>
    </row>
    <row r="42">
      <c r="A42" s="9" t="n">
        <v>36</v>
      </c>
      <c r="B42" s="9">
        <f>IF('送金明細'!B47="","",'送金明細'!B47)</f>
        <v/>
      </c>
      <c r="C42" s="20">
        <f>IF('送金明細'!C47="","",'送金明細'!C47)</f>
        <v/>
      </c>
      <c r="D42" s="9">
        <f>IF('送金明細'!D47="","",'送金明細'!D47)</f>
        <v/>
      </c>
      <c r="E42" s="21">
        <f>IF('送金明細'!I47="","",'送金明細'!I47)</f>
        <v/>
      </c>
    </row>
    <row r="43">
      <c r="A43" s="9" t="n">
        <v>37</v>
      </c>
      <c r="B43" s="9">
        <f>IF('送金明細'!B48="","",'送金明細'!B48)</f>
        <v/>
      </c>
      <c r="C43" s="20">
        <f>IF('送金明細'!C48="","",'送金明細'!C48)</f>
        <v/>
      </c>
      <c r="D43" s="9">
        <f>IF('送金明細'!D48="","",'送金明細'!D48)</f>
        <v/>
      </c>
      <c r="E43" s="21">
        <f>IF('送金明細'!I48="","",'送金明細'!I48)</f>
        <v/>
      </c>
    </row>
    <row r="44">
      <c r="A44" s="9" t="n">
        <v>38</v>
      </c>
      <c r="B44" s="9">
        <f>IF('送金明細'!B49="","",'送金明細'!B49)</f>
        <v/>
      </c>
      <c r="C44" s="20">
        <f>IF('送金明細'!C49="","",'送金明細'!C49)</f>
        <v/>
      </c>
      <c r="D44" s="9">
        <f>IF('送金明細'!D49="","",'送金明細'!D49)</f>
        <v/>
      </c>
      <c r="E44" s="21">
        <f>IF('送金明細'!I49="","",'送金明細'!I49)</f>
        <v/>
      </c>
    </row>
    <row r="45">
      <c r="A45" s="9" t="n">
        <v>39</v>
      </c>
      <c r="B45" s="9">
        <f>IF('送金明細'!B50="","",'送金明細'!B50)</f>
        <v/>
      </c>
      <c r="C45" s="20">
        <f>IF('送金明細'!C50="","",'送金明細'!C50)</f>
        <v/>
      </c>
      <c r="D45" s="9">
        <f>IF('送金明細'!D50="","",'送金明細'!D50)</f>
        <v/>
      </c>
      <c r="E45" s="21">
        <f>IF('送金明細'!I50="","",'送金明細'!I50)</f>
        <v/>
      </c>
    </row>
    <row r="46">
      <c r="A46" s="9" t="n">
        <v>40</v>
      </c>
      <c r="B46" s="9">
        <f>IF('送金明細'!B51="","",'送金明細'!B51)</f>
        <v/>
      </c>
      <c r="C46" s="20">
        <f>IF('送金明細'!C51="","",'送金明細'!C51)</f>
        <v/>
      </c>
      <c r="D46" s="9">
        <f>IF('送金明細'!D51="","",'送金明細'!D51)</f>
        <v/>
      </c>
      <c r="E46" s="21">
        <f>IF('送金明細'!I51="","",'送金明細'!I51)</f>
        <v/>
      </c>
    </row>
    <row r="47">
      <c r="A47" s="9" t="n">
        <v>41</v>
      </c>
      <c r="B47" s="9">
        <f>IF('送金明細'!B52="","",'送金明細'!B52)</f>
        <v/>
      </c>
      <c r="C47" s="20">
        <f>IF('送金明細'!C52="","",'送金明細'!C52)</f>
        <v/>
      </c>
      <c r="D47" s="9">
        <f>IF('送金明細'!D52="","",'送金明細'!D52)</f>
        <v/>
      </c>
      <c r="E47" s="21">
        <f>IF('送金明細'!I52="","",'送金明細'!I52)</f>
        <v/>
      </c>
    </row>
    <row r="48">
      <c r="A48" s="9" t="n">
        <v>42</v>
      </c>
      <c r="B48" s="9">
        <f>IF('送金明細'!B53="","",'送金明細'!B53)</f>
        <v/>
      </c>
      <c r="C48" s="20">
        <f>IF('送金明細'!C53="","",'送金明細'!C53)</f>
        <v/>
      </c>
      <c r="D48" s="9">
        <f>IF('送金明細'!D53="","",'送金明細'!D53)</f>
        <v/>
      </c>
      <c r="E48" s="21">
        <f>IF('送金明細'!I53="","",'送金明細'!I53)</f>
        <v/>
      </c>
    </row>
    <row r="49">
      <c r="A49" s="9" t="n">
        <v>43</v>
      </c>
      <c r="B49" s="9">
        <f>IF('送金明細'!B54="","",'送金明細'!B54)</f>
        <v/>
      </c>
      <c r="C49" s="20">
        <f>IF('送金明細'!C54="","",'送金明細'!C54)</f>
        <v/>
      </c>
      <c r="D49" s="9">
        <f>IF('送金明細'!D54="","",'送金明細'!D54)</f>
        <v/>
      </c>
      <c r="E49" s="21">
        <f>IF('送金明細'!I54="","",'送金明細'!I54)</f>
        <v/>
      </c>
    </row>
    <row r="50">
      <c r="A50" s="9" t="n">
        <v>44</v>
      </c>
      <c r="B50" s="9">
        <f>IF('送金明細'!B55="","",'送金明細'!B55)</f>
        <v/>
      </c>
      <c r="C50" s="20">
        <f>IF('送金明細'!C55="","",'送金明細'!C55)</f>
        <v/>
      </c>
      <c r="D50" s="9">
        <f>IF('送金明細'!D55="","",'送金明細'!D55)</f>
        <v/>
      </c>
      <c r="E50" s="21">
        <f>IF('送金明細'!I55="","",'送金明細'!I55)</f>
        <v/>
      </c>
    </row>
    <row r="51">
      <c r="A51" s="9" t="n">
        <v>45</v>
      </c>
      <c r="B51" s="9">
        <f>IF('送金明細'!B56="","",'送金明細'!B56)</f>
        <v/>
      </c>
      <c r="C51" s="20">
        <f>IF('送金明細'!C56="","",'送金明細'!C56)</f>
        <v/>
      </c>
      <c r="D51" s="9">
        <f>IF('送金明細'!D56="","",'送金明細'!D56)</f>
        <v/>
      </c>
      <c r="E51" s="21">
        <f>IF('送金明細'!I56="","",'送金明細'!I56)</f>
        <v/>
      </c>
    </row>
    <row r="52">
      <c r="A52" s="9" t="n">
        <v>46</v>
      </c>
      <c r="B52" s="9">
        <f>IF('送金明細'!B57="","",'送金明細'!B57)</f>
        <v/>
      </c>
      <c r="C52" s="20">
        <f>IF('送金明細'!C57="","",'送金明細'!C57)</f>
        <v/>
      </c>
      <c r="D52" s="9">
        <f>IF('送金明細'!D57="","",'送金明細'!D57)</f>
        <v/>
      </c>
      <c r="E52" s="21">
        <f>IF('送金明細'!I57="","",'送金明細'!I57)</f>
        <v/>
      </c>
    </row>
    <row r="53">
      <c r="A53" s="9" t="n">
        <v>47</v>
      </c>
      <c r="B53" s="9">
        <f>IF('送金明細'!B58="","",'送金明細'!B58)</f>
        <v/>
      </c>
      <c r="C53" s="20">
        <f>IF('送金明細'!C58="","",'送金明細'!C58)</f>
        <v/>
      </c>
      <c r="D53" s="9">
        <f>IF('送金明細'!D58="","",'送金明細'!D58)</f>
        <v/>
      </c>
      <c r="E53" s="21">
        <f>IF('送金明細'!I58="","",'送金明細'!I58)</f>
        <v/>
      </c>
    </row>
    <row r="54">
      <c r="A54" s="9" t="n">
        <v>48</v>
      </c>
      <c r="B54" s="9">
        <f>IF('送金明細'!B59="","",'送金明細'!B59)</f>
        <v/>
      </c>
      <c r="C54" s="20">
        <f>IF('送金明細'!C59="","",'送金明細'!C59)</f>
        <v/>
      </c>
      <c r="D54" s="9">
        <f>IF('送金明細'!D59="","",'送金明細'!D59)</f>
        <v/>
      </c>
      <c r="E54" s="21">
        <f>IF('送金明細'!I59="","",'送金明細'!I59)</f>
        <v/>
      </c>
    </row>
    <row r="55">
      <c r="A55" s="9" t="n">
        <v>49</v>
      </c>
      <c r="B55" s="9">
        <f>IF('送金明細'!B60="","",'送金明細'!B60)</f>
        <v/>
      </c>
      <c r="C55" s="20">
        <f>IF('送金明細'!C60="","",'送金明細'!C60)</f>
        <v/>
      </c>
      <c r="D55" s="9">
        <f>IF('送金明細'!D60="","",'送金明細'!D60)</f>
        <v/>
      </c>
      <c r="E55" s="21">
        <f>IF('送金明細'!I60="","",'送金明細'!I60)</f>
        <v/>
      </c>
    </row>
    <row r="56">
      <c r="A56" s="9" t="n">
        <v>50</v>
      </c>
      <c r="B56" s="9">
        <f>IF('送金明細'!B61="","",'送金明細'!B61)</f>
        <v/>
      </c>
      <c r="C56" s="20">
        <f>IF('送金明細'!C61="","",'送金明細'!C61)</f>
        <v/>
      </c>
      <c r="D56" s="9">
        <f>IF('送金明細'!D61="","",'送金明細'!D61)</f>
        <v/>
      </c>
      <c r="E56" s="21">
        <f>IF('送金明細'!I61="","",'送金明細'!I61)</f>
        <v/>
      </c>
    </row>
    <row r="57">
      <c r="A57" s="9" t="n">
        <v>51</v>
      </c>
      <c r="B57" s="9">
        <f>IF('送金明細'!B62="","",'送金明細'!B62)</f>
        <v/>
      </c>
      <c r="C57" s="20">
        <f>IF('送金明細'!C62="","",'送金明細'!C62)</f>
        <v/>
      </c>
      <c r="D57" s="9">
        <f>IF('送金明細'!D62="","",'送金明細'!D62)</f>
        <v/>
      </c>
      <c r="E57" s="21">
        <f>IF('送金明細'!I62="","",'送金明細'!I62)</f>
        <v/>
      </c>
    </row>
    <row r="58">
      <c r="A58" s="9" t="n">
        <v>52</v>
      </c>
      <c r="B58" s="9">
        <f>IF('送金明細'!B63="","",'送金明細'!B63)</f>
        <v/>
      </c>
      <c r="C58" s="20">
        <f>IF('送金明細'!C63="","",'送金明細'!C63)</f>
        <v/>
      </c>
      <c r="D58" s="9">
        <f>IF('送金明細'!D63="","",'送金明細'!D63)</f>
        <v/>
      </c>
      <c r="E58" s="21">
        <f>IF('送金明細'!I63="","",'送金明細'!I63)</f>
        <v/>
      </c>
    </row>
    <row r="59">
      <c r="A59" s="9" t="n">
        <v>53</v>
      </c>
      <c r="B59" s="9">
        <f>IF('送金明細'!B64="","",'送金明細'!B64)</f>
        <v/>
      </c>
      <c r="C59" s="20">
        <f>IF('送金明細'!C64="","",'送金明細'!C64)</f>
        <v/>
      </c>
      <c r="D59" s="9">
        <f>IF('送金明細'!D64="","",'送金明細'!D64)</f>
        <v/>
      </c>
      <c r="E59" s="21">
        <f>IF('送金明細'!I64="","",'送金明細'!I64)</f>
        <v/>
      </c>
    </row>
    <row r="60">
      <c r="A60" s="9" t="n">
        <v>54</v>
      </c>
      <c r="B60" s="9">
        <f>IF('送金明細'!B65="","",'送金明細'!B65)</f>
        <v/>
      </c>
      <c r="C60" s="20">
        <f>IF('送金明細'!C65="","",'送金明細'!C65)</f>
        <v/>
      </c>
      <c r="D60" s="9">
        <f>IF('送金明細'!D65="","",'送金明細'!D65)</f>
        <v/>
      </c>
      <c r="E60" s="21">
        <f>IF('送金明細'!I65="","",'送金明細'!I65)</f>
        <v/>
      </c>
    </row>
    <row r="61">
      <c r="A61" s="9" t="n">
        <v>55</v>
      </c>
      <c r="B61" s="9">
        <f>IF('送金明細'!B66="","",'送金明細'!B66)</f>
        <v/>
      </c>
      <c r="C61" s="20">
        <f>IF('送金明細'!C66="","",'送金明細'!C66)</f>
        <v/>
      </c>
      <c r="D61" s="9">
        <f>IF('送金明細'!D66="","",'送金明細'!D66)</f>
        <v/>
      </c>
      <c r="E61" s="21">
        <f>IF('送金明細'!I66="","",'送金明細'!I66)</f>
        <v/>
      </c>
    </row>
    <row r="62">
      <c r="A62" s="9" t="n">
        <v>56</v>
      </c>
      <c r="B62" s="9">
        <f>IF('送金明細'!B67="","",'送金明細'!B67)</f>
        <v/>
      </c>
      <c r="C62" s="20">
        <f>IF('送金明細'!C67="","",'送金明細'!C67)</f>
        <v/>
      </c>
      <c r="D62" s="9">
        <f>IF('送金明細'!D67="","",'送金明細'!D67)</f>
        <v/>
      </c>
      <c r="E62" s="21">
        <f>IF('送金明細'!I67="","",'送金明細'!I67)</f>
        <v/>
      </c>
    </row>
    <row r="63">
      <c r="A63" s="9" t="n">
        <v>57</v>
      </c>
      <c r="B63" s="9">
        <f>IF('送金明細'!B68="","",'送金明細'!B68)</f>
        <v/>
      </c>
      <c r="C63" s="20">
        <f>IF('送金明細'!C68="","",'送金明細'!C68)</f>
        <v/>
      </c>
      <c r="D63" s="9">
        <f>IF('送金明細'!D68="","",'送金明細'!D68)</f>
        <v/>
      </c>
      <c r="E63" s="21">
        <f>IF('送金明細'!I68="","",'送金明細'!I68)</f>
        <v/>
      </c>
    </row>
    <row r="64">
      <c r="A64" s="9" t="n">
        <v>58</v>
      </c>
      <c r="B64" s="9">
        <f>IF('送金明細'!B69="","",'送金明細'!B69)</f>
        <v/>
      </c>
      <c r="C64" s="20">
        <f>IF('送金明細'!C69="","",'送金明細'!C69)</f>
        <v/>
      </c>
      <c r="D64" s="9">
        <f>IF('送金明細'!D69="","",'送金明細'!D69)</f>
        <v/>
      </c>
      <c r="E64" s="21">
        <f>IF('送金明細'!I69="","",'送金明細'!I69)</f>
        <v/>
      </c>
    </row>
    <row r="65">
      <c r="A65" s="9" t="n">
        <v>59</v>
      </c>
      <c r="B65" s="9">
        <f>IF('送金明細'!B70="","",'送金明細'!B70)</f>
        <v/>
      </c>
      <c r="C65" s="20">
        <f>IF('送金明細'!C70="","",'送金明細'!C70)</f>
        <v/>
      </c>
      <c r="D65" s="9">
        <f>IF('送金明細'!D70="","",'送金明細'!D70)</f>
        <v/>
      </c>
      <c r="E65" s="21">
        <f>IF('送金明細'!I70="","",'送金明細'!I70)</f>
        <v/>
      </c>
    </row>
    <row r="66">
      <c r="A66" s="9" t="n">
        <v>60</v>
      </c>
      <c r="B66" s="9">
        <f>IF('送金明細'!B71="","",'送金明細'!B71)</f>
        <v/>
      </c>
      <c r="C66" s="20">
        <f>IF('送金明細'!C71="","",'送金明細'!C71)</f>
        <v/>
      </c>
      <c r="D66" s="9">
        <f>IF('送金明細'!D71="","",'送金明細'!D71)</f>
        <v/>
      </c>
      <c r="E66" s="21">
        <f>IF('送金明細'!I71="","",'送金明細'!I71)</f>
        <v/>
      </c>
    </row>
  </sheetData>
  <autoFilter ref="A6:E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2026-10-20T07:45:52Z</dcterms:created>
  <dcterms:modified xmlns:dcterms="http://purl.org/dc/terms/" xmlns:xsi="http://www.w3.org/2001/XMLSchema-instance" xsi:type="dcterms:W3CDTF">2026-10-20T07:45:52Z</dcterms:modified>
</cp:coreProperties>
</file>