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資産一覧" sheetId="2" state="visible" r:id="rId2"/>
    <sheet xmlns:r="http://schemas.openxmlformats.org/officeDocument/2006/relationships" name="申告書の集計" sheetId="3" state="visible" r:id="rId3"/>
    <sheet xmlns:r="http://schemas.openxmlformats.org/officeDocument/2006/relationships" name="減価率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5">
    <font>
      <name val="Calibri"/>
      <family val="2"/>
      <color theme="1"/>
      <sz val="11"/>
      <scheme val="minor"/>
    </font>
    <font>
      <name val="Meiryo UI"/>
      <b val="1"/>
      <sz val="10"/>
    </font>
    <font>
      <name val="Meiryo UI"/>
      <sz val="10"/>
    </font>
    <font>
      <name val="Meiryo UI"/>
      <b val="1"/>
      <color rgb="00FFFFFF"/>
      <sz val="10"/>
    </font>
    <font>
      <name val="Meiryo UI"/>
      <b val="1"/>
      <sz val="13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FF8DC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5" fontId="2" fillId="3" borderId="1" pivotButton="0" quotePrefix="0" xfId="0"/>
    <xf numFmtId="3" fontId="2" fillId="3" borderId="1" pivotButton="0" quotePrefix="0" xfId="0"/>
    <xf numFmtId="0" fontId="2" fillId="4" borderId="1" pivotButton="0" quotePrefix="0" xfId="0"/>
    <xf numFmtId="3" fontId="2" fillId="4" borderId="1" pivotButton="0" quotePrefix="0" xfId="0"/>
    <xf numFmtId="0" fontId="2" fillId="0" borderId="1" pivotButton="0" quotePrefix="0" xfId="0"/>
    <xf numFmtId="0" fontId="1" fillId="0" borderId="1" pivotButton="0" quotePrefix="0" xfId="0"/>
    <xf numFmtId="3" fontId="1" fillId="4" borderId="1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償却資産 資産一覧→申告書集計シート（令和9年度分）</t>
        </is>
      </c>
    </row>
    <row r="2">
      <c r="A2" s="2" t="inlineStr"/>
    </row>
    <row r="3">
      <c r="A3" s="2" t="inlineStr">
        <is>
          <t>1. 「資産一覧」の黄色いセルに、固定資産台帳から資産を1行ずつ写します（サンプル行は架空の設例です。上書きして使ってください）。</t>
        </is>
      </c>
    </row>
    <row r="4">
      <c r="A4" s="2" t="inlineStr">
        <is>
          <t>2. 判定の列と「申告書の集計」シートは数式で自動計算されます。Excelで開いてください（ブラウザのプレビューでは空欄に見えることがあります）。</t>
        </is>
      </c>
    </row>
    <row r="5">
      <c r="A5" s="2" t="inlineStr">
        <is>
          <t>3. 「申告書の集計」の（イ）〜（ニ）は、償却資産申告書の取得価額欄に写す金額の目安です。（イ）は前回の申告書の（ニ）と一致させ、違うときは備考欄に理由を書きます。</t>
        </is>
      </c>
    </row>
    <row r="6">
      <c r="A6" s="2" t="inlineStr">
        <is>
          <t>4. 評価額（概算）は、東京都主税局の手引きの算式（耐用年数に応ずる減価率）で試算した参考値です。実際の評価額は自治体が計算します。</t>
        </is>
      </c>
    </row>
    <row r="7">
      <c r="A7" s="2" t="inlineStr"/>
    </row>
    <row r="8">
      <c r="A8" s="1" t="inlineStr">
        <is>
          <t>判定のルール（地方税法341条4号、同法施行令49条、東京都主税局『令和8年度 固定資産税（償却資産）申告の手引き』）</t>
        </is>
      </c>
    </row>
    <row r="9">
      <c r="A9" s="2" t="inlineStr">
        <is>
          <t>・取得価額10万円未満で一時に損金・必要経費にした資産は対象外／20万円未満で3年一括償却した資産は対象外。</t>
        </is>
      </c>
    </row>
    <row r="10">
      <c r="A10" s="2" t="inlineStr">
        <is>
          <t>・中小企業者等の少額減価償却資産の特例（措置法）で全額を経費にした資産や、少額でも個別に減価償却している資産は対象。</t>
        </is>
      </c>
    </row>
    <row r="11">
      <c r="A11" s="2" t="inlineStr">
        <is>
          <t>・リース資産は貸主の取得価額が20万円未満なら対象外。20万円以上なら対象（所有権移転外は貸主、所有権移転は原則借主が申告）。</t>
        </is>
      </c>
    </row>
    <row r="12">
      <c r="A12" s="2" t="inlineStr">
        <is>
          <t>・自動車税・軽自動車税の対象車、無形固定資産、繰延資産、在庫、建物本体は対象外。</t>
        </is>
      </c>
    </row>
    <row r="13">
      <c r="A13" s="2" t="inlineStr">
        <is>
          <t>・令和9年1月1日に所有していない資産は対象外。令和8年1月2日〜令和9年1月1日の取得は「前年中に取得したもの」（ハ）、それ以前は「前年前に取得したもの」（イ）。</t>
        </is>
      </c>
    </row>
    <row r="14">
      <c r="A14" s="2" t="inlineStr"/>
    </row>
    <row r="15">
      <c r="A15" s="2" t="inlineStr">
        <is>
          <t>※本シートは自治体の様式ではありません。提出する申告書は、資産の所在地の自治体が配る様式（地方税法施行規則 第26号様式）を使ってください。</t>
        </is>
      </c>
    </row>
    <row r="16">
      <c r="A16" s="2" t="inlineStr">
        <is>
          <t>※入力した内容は、この Excel の中だけで計算されます。会員登録・メールアドレスは不要です。</t>
        </is>
      </c>
    </row>
    <row r="17">
      <c r="A17" s="2" t="inlineStr">
        <is>
          <t>作成: EZARK税務会計 https://ezark-tax-accounting.com/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13" customWidth="1" min="3" max="3"/>
    <col width="15" customWidth="1" min="4" max="4"/>
    <col width="12" customWidth="1" min="5" max="5"/>
    <col width="24" customWidth="1" min="6" max="6"/>
    <col width="14" customWidth="1" min="7" max="7"/>
    <col width="20" customWidth="1" min="8" max="8"/>
    <col width="24" customWidth="1" min="9" max="9"/>
    <col width="34" customWidth="1" min="10" max="10"/>
    <col width="9" customWidth="1" min="11" max="11"/>
    <col width="9" customWidth="1" min="12" max="12"/>
    <col width="18" customWidth="1" min="13" max="13"/>
  </cols>
  <sheetData>
    <row r="1">
      <c r="A1" s="3" t="inlineStr">
        <is>
          <t>資産一覧（令和9年度分）</t>
        </is>
      </c>
    </row>
    <row r="2">
      <c r="A2" s="4" t="inlineStr">
        <is>
          <t>黄色のセルに入力します。サンプルは架空の設例です。</t>
        </is>
      </c>
    </row>
    <row r="4" ht="34" customHeight="1">
      <c r="A4" s="5" t="inlineStr">
        <is>
          <t>資産の名称</t>
        </is>
      </c>
      <c r="B4" s="5" t="inlineStr">
        <is>
          <t>資産の種類</t>
        </is>
      </c>
      <c r="C4" s="5" t="inlineStr">
        <is>
          <t>取得日</t>
        </is>
      </c>
      <c r="D4" s="5" t="inlineStr">
        <is>
          <t>取得価額（円）</t>
        </is>
      </c>
      <c r="E4" s="5" t="inlineStr">
        <is>
          <t>耐用年数（年）</t>
        </is>
      </c>
      <c r="F4" s="5" t="inlineStr">
        <is>
          <t>経理の方法</t>
        </is>
      </c>
      <c r="G4" s="5" t="inlineStr">
        <is>
          <t>令和9年1月1日に所有</t>
        </is>
      </c>
      <c r="H4" s="5" t="inlineStr">
        <is>
          <t>本来の判定</t>
        </is>
      </c>
      <c r="I4" s="5" t="inlineStr">
        <is>
          <t>判定</t>
        </is>
      </c>
      <c r="J4" s="5" t="inlineStr">
        <is>
          <t>申告書の区分</t>
        </is>
      </c>
      <c r="K4" s="5" t="inlineStr">
        <is>
          <t>種類番号</t>
        </is>
      </c>
      <c r="L4" s="5" t="inlineStr">
        <is>
          <t>取得年次</t>
        </is>
      </c>
      <c r="M4" s="5" t="inlineStr">
        <is>
          <t>評価額の概算（円）</t>
        </is>
      </c>
    </row>
    <row r="5">
      <c r="A5" s="6" t="inlineStr">
        <is>
          <t>駐車場フェンス</t>
        </is>
      </c>
      <c r="B5" s="6" t="inlineStr">
        <is>
          <t>1 構築物</t>
        </is>
      </c>
      <c r="C5" s="7" t="n">
        <v>45056</v>
      </c>
      <c r="D5" s="8" t="n">
        <v>1500000</v>
      </c>
      <c r="E5" s="6" t="n">
        <v>10</v>
      </c>
      <c r="F5" s="6" t="inlineStr">
        <is>
          <t>通常の減価償却</t>
        </is>
      </c>
      <c r="G5" s="6" t="inlineStr">
        <is>
          <t>はい</t>
        </is>
      </c>
      <c r="H5" s="9">
        <f>IF(A5="","",IF(C5&gt;DATE(2027,1,1),"対象外（令和10年度分）",IF(LEFT(B5,3)="対象外","対象外",IF(F5="一時損金算入",IF(D5&lt;100000,"対象外","要確認"),IF(F5="一括償却資産",IF(D5&lt;200000,"対象外","要確認"),IF(F5="リース資産",IF(D5&lt;200000,"対象外","申告対象"),"申告対象"))))))</f>
        <v/>
      </c>
      <c r="I5" s="9">
        <f>IF(A5="","",IF(AND(H5="申告対象",G5="いいえ"),"対象外（所有していない）",H5))</f>
        <v/>
      </c>
      <c r="J5" s="9">
        <f>IF(I5&lt;&gt;"申告対象","",IF(C5&gt;=DATE(2026,1,2),"増加（前年中に取得）","前年前に取得（申告済みなら記入不要）"))</f>
        <v/>
      </c>
      <c r="K5" s="9">
        <f>IF(H5="申告対象",VALUE(LEFT(B5,1)),"")</f>
        <v/>
      </c>
      <c r="L5" s="9">
        <f>IF(C5="","",IF(AND(MONTH(C5)=1,DAY(C5)=1),YEAR(C5)-1,YEAR(C5)))</f>
        <v/>
      </c>
      <c r="M5" s="10">
        <f>IF(OR(I5&lt;&gt;"申告対象",E5=""),"",IFERROR(MAX(ROUNDDOWN(D5*(1-VLOOKUP(E5,'減価率表'!$A$2:$B$52,2,FALSE)/2)*(1-VLOOKUP(E5,'減価率表'!$A$2:$B$52,2,FALSE))^(2026-L5),0),ROUNDDOWN(D5*0.05,0)),"表外"))</f>
        <v/>
      </c>
    </row>
    <row r="6">
      <c r="A6" s="6" t="inlineStr">
        <is>
          <t>広告塔</t>
        </is>
      </c>
      <c r="B6" s="6" t="inlineStr">
        <is>
          <t>1 構築物</t>
        </is>
      </c>
      <c r="C6" s="7" t="n">
        <v>44837</v>
      </c>
      <c r="D6" s="8" t="n">
        <v>900000</v>
      </c>
      <c r="E6" s="6" t="n">
        <v>10</v>
      </c>
      <c r="F6" s="6" t="inlineStr">
        <is>
          <t>通常の減価償却</t>
        </is>
      </c>
      <c r="G6" s="6" t="inlineStr">
        <is>
          <t>はい</t>
        </is>
      </c>
      <c r="H6" s="9">
        <f>IF(A6="","",IF(C6&gt;DATE(2027,1,1),"対象外（令和10年度分）",IF(LEFT(B6,3)="対象外","対象外",IF(F6="一時損金算入",IF(D6&lt;100000,"対象外","要確認"),IF(F6="一括償却資産",IF(D6&lt;200000,"対象外","要確認"),IF(F6="リース資産",IF(D6&lt;200000,"対象外","申告対象"),"申告対象"))))))</f>
        <v/>
      </c>
      <c r="I6" s="9">
        <f>IF(A6="","",IF(AND(H6="申告対象",G6="いいえ"),"対象外（所有していない）",H6))</f>
        <v/>
      </c>
      <c r="J6" s="9">
        <f>IF(I6&lt;&gt;"申告対象","",IF(C6&gt;=DATE(2026,1,2),"増加（前年中に取得）","前年前に取得（申告済みなら記入不要）"))</f>
        <v/>
      </c>
      <c r="K6" s="9">
        <f>IF(H6="申告対象",VALUE(LEFT(B6,1)),"")</f>
        <v/>
      </c>
      <c r="L6" s="9">
        <f>IF(C6="","",IF(AND(MONTH(C6)=1,DAY(C6)=1),YEAR(C6)-1,YEAR(C6)))</f>
        <v/>
      </c>
      <c r="M6" s="10">
        <f>IF(OR(I6&lt;&gt;"申告対象",E6=""),"",IFERROR(MAX(ROUNDDOWN(D6*(1-VLOOKUP(E6,'減価率表'!$A$2:$B$52,2,FALSE)/2)*(1-VLOOKUP(E6,'減価率表'!$A$2:$B$52,2,FALSE))^(2026-L6),0),ROUNDDOWN(D6*0.05,0)),"表外"))</f>
        <v/>
      </c>
    </row>
    <row r="7">
      <c r="A7" s="6" t="inlineStr">
        <is>
          <t>デスク・書庫一式</t>
        </is>
      </c>
      <c r="B7" s="6" t="inlineStr">
        <is>
          <t>6 工具、器具及び備品</t>
        </is>
      </c>
      <c r="C7" s="7" t="n">
        <v>44666</v>
      </c>
      <c r="D7" s="8" t="n">
        <v>3200000</v>
      </c>
      <c r="E7" s="6" t="n">
        <v>15</v>
      </c>
      <c r="F7" s="6" t="inlineStr">
        <is>
          <t>通常の減価償却</t>
        </is>
      </c>
      <c r="G7" s="6" t="inlineStr">
        <is>
          <t>はい</t>
        </is>
      </c>
      <c r="H7" s="9">
        <f>IF(A7="","",IF(C7&gt;DATE(2027,1,1),"対象外（令和10年度分）",IF(LEFT(B7,3)="対象外","対象外",IF(F7="一時損金算入",IF(D7&lt;100000,"対象外","要確認"),IF(F7="一括償却資産",IF(D7&lt;200000,"対象外","要確認"),IF(F7="リース資産",IF(D7&lt;200000,"対象外","申告対象"),"申告対象"))))))</f>
        <v/>
      </c>
      <c r="I7" s="9">
        <f>IF(A7="","",IF(AND(H7="申告対象",G7="いいえ"),"対象外（所有していない）",H7))</f>
        <v/>
      </c>
      <c r="J7" s="9">
        <f>IF(I7&lt;&gt;"申告対象","",IF(C7&gt;=DATE(2026,1,2),"増加（前年中に取得）","前年前に取得（申告済みなら記入不要）"))</f>
        <v/>
      </c>
      <c r="K7" s="9">
        <f>IF(H7="申告対象",VALUE(LEFT(B7,1)),"")</f>
        <v/>
      </c>
      <c r="L7" s="9">
        <f>IF(C7="","",IF(AND(MONTH(C7)=1,DAY(C7)=1),YEAR(C7)-1,YEAR(C7)))</f>
        <v/>
      </c>
      <c r="M7" s="10">
        <f>IF(OR(I7&lt;&gt;"申告対象",E7=""),"",IFERROR(MAX(ROUNDDOWN(D7*(1-VLOOKUP(E7,'減価率表'!$A$2:$B$52,2,FALSE)/2)*(1-VLOOKUP(E7,'減価率表'!$A$2:$B$52,2,FALSE))^(2026-L7),0),ROUNDDOWN(D7*0.05,0)),"表外"))</f>
        <v/>
      </c>
    </row>
    <row r="8">
      <c r="A8" s="6" t="inlineStr">
        <is>
          <t>複合機（購入）</t>
        </is>
      </c>
      <c r="B8" s="6" t="inlineStr">
        <is>
          <t>6 工具、器具及び備品</t>
        </is>
      </c>
      <c r="C8" s="7" t="n">
        <v>45371</v>
      </c>
      <c r="D8" s="8" t="n">
        <v>1300000</v>
      </c>
      <c r="E8" s="6" t="n">
        <v>5</v>
      </c>
      <c r="F8" s="6" t="inlineStr">
        <is>
          <t>通常の減価償却</t>
        </is>
      </c>
      <c r="G8" s="6" t="inlineStr">
        <is>
          <t>はい</t>
        </is>
      </c>
      <c r="H8" s="9">
        <f>IF(A8="","",IF(C8&gt;DATE(2027,1,1),"対象外（令和10年度分）",IF(LEFT(B8,3)="対象外","対象外",IF(F8="一時損金算入",IF(D8&lt;100000,"対象外","要確認"),IF(F8="一括償却資産",IF(D8&lt;200000,"対象外","要確認"),IF(F8="リース資産",IF(D8&lt;200000,"対象外","申告対象"),"申告対象"))))))</f>
        <v/>
      </c>
      <c r="I8" s="9">
        <f>IF(A8="","",IF(AND(H8="申告対象",G8="いいえ"),"対象外（所有していない）",H8))</f>
        <v/>
      </c>
      <c r="J8" s="9">
        <f>IF(I8&lt;&gt;"申告対象","",IF(C8&gt;=DATE(2026,1,2),"増加（前年中に取得）","前年前に取得（申告済みなら記入不要）"))</f>
        <v/>
      </c>
      <c r="K8" s="9">
        <f>IF(H8="申告対象",VALUE(LEFT(B8,1)),"")</f>
        <v/>
      </c>
      <c r="L8" s="9">
        <f>IF(C8="","",IF(AND(MONTH(C8)=1,DAY(C8)=1),YEAR(C8)-1,YEAR(C8)))</f>
        <v/>
      </c>
      <c r="M8" s="10">
        <f>IF(OR(I8&lt;&gt;"申告対象",E8=""),"",IFERROR(MAX(ROUNDDOWN(D8*(1-VLOOKUP(E8,'減価率表'!$A$2:$B$52,2,FALSE)/2)*(1-VLOOKUP(E8,'減価率表'!$A$2:$B$52,2,FALSE))^(2026-L8),0),ROUNDDOWN(D8*0.05,0)),"表外"))</f>
        <v/>
      </c>
    </row>
    <row r="9">
      <c r="A9" s="6" t="inlineStr">
        <is>
          <t>サーバー</t>
        </is>
      </c>
      <c r="B9" s="6" t="inlineStr">
        <is>
          <t>6 工具、器具及び備品</t>
        </is>
      </c>
      <c r="C9" s="7" t="n">
        <v>45547</v>
      </c>
      <c r="D9" s="8" t="n">
        <v>1600000</v>
      </c>
      <c r="E9" s="6" t="n">
        <v>5</v>
      </c>
      <c r="F9" s="6" t="inlineStr">
        <is>
          <t>通常の減価償却</t>
        </is>
      </c>
      <c r="G9" s="6" t="inlineStr">
        <is>
          <t>はい</t>
        </is>
      </c>
      <c r="H9" s="9">
        <f>IF(A9="","",IF(C9&gt;DATE(2027,1,1),"対象外（令和10年度分）",IF(LEFT(B9,3)="対象外","対象外",IF(F9="一時損金算入",IF(D9&lt;100000,"対象外","要確認"),IF(F9="一括償却資産",IF(D9&lt;200000,"対象外","要確認"),IF(F9="リース資産",IF(D9&lt;200000,"対象外","申告対象"),"申告対象"))))))</f>
        <v/>
      </c>
      <c r="I9" s="9">
        <f>IF(A9="","",IF(AND(H9="申告対象",G9="いいえ"),"対象外（所有していない）",H9))</f>
        <v/>
      </c>
      <c r="J9" s="9">
        <f>IF(I9&lt;&gt;"申告対象","",IF(C9&gt;=DATE(2026,1,2),"増加（前年中に取得）","前年前に取得（申告済みなら記入不要）"))</f>
        <v/>
      </c>
      <c r="K9" s="9">
        <f>IF(H9="申告対象",VALUE(LEFT(B9,1)),"")</f>
        <v/>
      </c>
      <c r="L9" s="9">
        <f>IF(C9="","",IF(AND(MONTH(C9)=1,DAY(C9)=1),YEAR(C9)-1,YEAR(C9)))</f>
        <v/>
      </c>
      <c r="M9" s="10">
        <f>IF(OR(I9&lt;&gt;"申告対象",E9=""),"",IFERROR(MAX(ROUNDDOWN(D9*(1-VLOOKUP(E9,'減価率表'!$A$2:$B$52,2,FALSE)/2)*(1-VLOOKUP(E9,'減価率表'!$A$2:$B$52,2,FALSE))^(2026-L9),0),ROUNDDOWN(D9*0.05,0)),"表外"))</f>
        <v/>
      </c>
    </row>
    <row r="10">
      <c r="A10" s="6" t="inlineStr">
        <is>
          <t>応接セット（旧）</t>
        </is>
      </c>
      <c r="B10" s="6" t="inlineStr">
        <is>
          <t>6 工具、器具及び備品</t>
        </is>
      </c>
      <c r="C10" s="7" t="n">
        <v>44414</v>
      </c>
      <c r="D10" s="8" t="n">
        <v>600000</v>
      </c>
      <c r="E10" s="6" t="n">
        <v>8</v>
      </c>
      <c r="F10" s="6" t="inlineStr">
        <is>
          <t>通常の減価償却</t>
        </is>
      </c>
      <c r="G10" s="6" t="inlineStr">
        <is>
          <t>いいえ</t>
        </is>
      </c>
      <c r="H10" s="9">
        <f>IF(A10="","",IF(C10&gt;DATE(2027,1,1),"対象外（令和10年度分）",IF(LEFT(B10,3)="対象外","対象外",IF(F10="一時損金算入",IF(D10&lt;100000,"対象外","要確認"),IF(F10="一括償却資産",IF(D10&lt;200000,"対象外","要確認"),IF(F10="リース資産",IF(D10&lt;200000,"対象外","申告対象"),"申告対象"))))))</f>
        <v/>
      </c>
      <c r="I10" s="9">
        <f>IF(A10="","",IF(AND(H10="申告対象",G10="いいえ"),"対象外（所有していない）",H10))</f>
        <v/>
      </c>
      <c r="J10" s="9">
        <f>IF(I10&lt;&gt;"申告対象","",IF(C10&gt;=DATE(2026,1,2),"増加（前年中に取得）","前年前に取得（申告済みなら記入不要）"))</f>
        <v/>
      </c>
      <c r="K10" s="9">
        <f>IF(H10="申告対象",VALUE(LEFT(B10,1)),"")</f>
        <v/>
      </c>
      <c r="L10" s="9">
        <f>IF(C10="","",IF(AND(MONTH(C10)=1,DAY(C10)=1),YEAR(C10)-1,YEAR(C10)))</f>
        <v/>
      </c>
      <c r="M10" s="10">
        <f>IF(OR(I10&lt;&gt;"申告対象",E10=""),"",IFERROR(MAX(ROUNDDOWN(D10*(1-VLOOKUP(E10,'減価率表'!$A$2:$B$52,2,FALSE)/2)*(1-VLOOKUP(E10,'減価率表'!$A$2:$B$52,2,FALSE))^(2026-L10),0),ROUNDDOWN(D10*0.05,0)),"表外"))</f>
        <v/>
      </c>
    </row>
    <row r="11">
      <c r="A11" s="6" t="inlineStr">
        <is>
          <t>検査機器</t>
        </is>
      </c>
      <c r="B11" s="6" t="inlineStr">
        <is>
          <t>6 工具、器具及び備品</t>
        </is>
      </c>
      <c r="C11" s="7" t="n">
        <v>45255</v>
      </c>
      <c r="D11" s="8" t="n">
        <v>800000</v>
      </c>
      <c r="E11" s="6" t="n">
        <v>5</v>
      </c>
      <c r="F11" s="6" t="inlineStr">
        <is>
          <t>通常の減価償却</t>
        </is>
      </c>
      <c r="G11" s="6" t="inlineStr">
        <is>
          <t>はい</t>
        </is>
      </c>
      <c r="H11" s="9">
        <f>IF(A11="","",IF(C11&gt;DATE(2027,1,1),"対象外（令和10年度分）",IF(LEFT(B11,3)="対象外","対象外",IF(F11="一時損金算入",IF(D11&lt;100000,"対象外","要確認"),IF(F11="一括償却資産",IF(D11&lt;200000,"対象外","要確認"),IF(F11="リース資産",IF(D11&lt;200000,"対象外","申告対象"),"申告対象"))))))</f>
        <v/>
      </c>
      <c r="I11" s="9">
        <f>IF(A11="","",IF(AND(H11="申告対象",G11="いいえ"),"対象外（所有していない）",H11))</f>
        <v/>
      </c>
      <c r="J11" s="9">
        <f>IF(I11&lt;&gt;"申告対象","",IF(C11&gt;=DATE(2026,1,2),"増加（前年中に取得）","前年前に取得（申告済みなら記入不要）"))</f>
        <v/>
      </c>
      <c r="K11" s="9">
        <f>IF(H11="申告対象",VALUE(LEFT(B11,1)),"")</f>
        <v/>
      </c>
      <c r="L11" s="9">
        <f>IF(C11="","",IF(AND(MONTH(C11)=1,DAY(C11)=1),YEAR(C11)-1,YEAR(C11)))</f>
        <v/>
      </c>
      <c r="M11" s="10">
        <f>IF(OR(I11&lt;&gt;"申告対象",E11=""),"",IFERROR(MAX(ROUNDDOWN(D11*(1-VLOOKUP(E11,'減価率表'!$A$2:$B$52,2,FALSE)/2)*(1-VLOOKUP(E11,'減価率表'!$A$2:$B$52,2,FALSE))^(2026-L11),0),ROUNDDOWN(D11*0.05,0)),"表外"))</f>
        <v/>
      </c>
    </row>
    <row r="12">
      <c r="A12" s="6" t="inlineStr">
        <is>
          <t>駐車場の舗装（コンクリート敷）</t>
        </is>
      </c>
      <c r="B12" s="6" t="inlineStr">
        <is>
          <t>1 構築物</t>
        </is>
      </c>
      <c r="C12" s="7" t="n">
        <v>46217</v>
      </c>
      <c r="D12" s="8" t="n">
        <v>1800000</v>
      </c>
      <c r="E12" s="6" t="n">
        <v>15</v>
      </c>
      <c r="F12" s="6" t="inlineStr">
        <is>
          <t>通常の減価償却</t>
        </is>
      </c>
      <c r="G12" s="6" t="inlineStr">
        <is>
          <t>はい</t>
        </is>
      </c>
      <c r="H12" s="9">
        <f>IF(A12="","",IF(C12&gt;DATE(2027,1,1),"対象外（令和10年度分）",IF(LEFT(B12,3)="対象外","対象外",IF(F12="一時損金算入",IF(D12&lt;100000,"対象外","要確認"),IF(F12="一括償却資産",IF(D12&lt;200000,"対象外","要確認"),IF(F12="リース資産",IF(D12&lt;200000,"対象外","申告対象"),"申告対象"))))))</f>
        <v/>
      </c>
      <c r="I12" s="9">
        <f>IF(A12="","",IF(AND(H12="申告対象",G12="いいえ"),"対象外（所有していない）",H12))</f>
        <v/>
      </c>
      <c r="J12" s="9">
        <f>IF(I12&lt;&gt;"申告対象","",IF(C12&gt;=DATE(2026,1,2),"増加（前年中に取得）","前年前に取得（申告済みなら記入不要）"))</f>
        <v/>
      </c>
      <c r="K12" s="9">
        <f>IF(H12="申告対象",VALUE(LEFT(B12,1)),"")</f>
        <v/>
      </c>
      <c r="L12" s="9">
        <f>IF(C12="","",IF(AND(MONTH(C12)=1,DAY(C12)=1),YEAR(C12)-1,YEAR(C12)))</f>
        <v/>
      </c>
      <c r="M12" s="10">
        <f>IF(OR(I12&lt;&gt;"申告対象",E12=""),"",IFERROR(MAX(ROUNDDOWN(D12*(1-VLOOKUP(E12,'減価率表'!$A$2:$B$52,2,FALSE)/2)*(1-VLOOKUP(E12,'減価率表'!$A$2:$B$52,2,FALSE))^(2026-L12),0),ROUNDDOWN(D12*0.05,0)),"表外"))</f>
        <v/>
      </c>
    </row>
    <row r="13">
      <c r="A13" s="6" t="inlineStr">
        <is>
          <t>応接セット一式</t>
        </is>
      </c>
      <c r="B13" s="6" t="inlineStr">
        <is>
          <t>6 工具、器具及び備品</t>
        </is>
      </c>
      <c r="C13" s="7" t="n">
        <v>46273</v>
      </c>
      <c r="D13" s="8" t="n">
        <v>420000</v>
      </c>
      <c r="E13" s="6" t="n">
        <v>8</v>
      </c>
      <c r="F13" s="6" t="inlineStr">
        <is>
          <t>通常の減価償却</t>
        </is>
      </c>
      <c r="G13" s="6" t="inlineStr">
        <is>
          <t>はい</t>
        </is>
      </c>
      <c r="H13" s="9">
        <f>IF(A13="","",IF(C13&gt;DATE(2027,1,1),"対象外（令和10年度分）",IF(LEFT(B13,3)="対象外","対象外",IF(F13="一時損金算入",IF(D13&lt;100000,"対象外","要確認"),IF(F13="一括償却資産",IF(D13&lt;200000,"対象外","要確認"),IF(F13="リース資産",IF(D13&lt;200000,"対象外","申告対象"),"申告対象"))))))</f>
        <v/>
      </c>
      <c r="I13" s="9">
        <f>IF(A13="","",IF(AND(H13="申告対象",G13="いいえ"),"対象外（所有していない）",H13))</f>
        <v/>
      </c>
      <c r="J13" s="9">
        <f>IF(I13&lt;&gt;"申告対象","",IF(C13&gt;=DATE(2026,1,2),"増加（前年中に取得）","前年前に取得（申告済みなら記入不要）"))</f>
        <v/>
      </c>
      <c r="K13" s="9">
        <f>IF(H13="申告対象",VALUE(LEFT(B13,1)),"")</f>
        <v/>
      </c>
      <c r="L13" s="9">
        <f>IF(C13="","",IF(AND(MONTH(C13)=1,DAY(C13)=1),YEAR(C13)-1,YEAR(C13)))</f>
        <v/>
      </c>
      <c r="M13" s="10">
        <f>IF(OR(I13&lt;&gt;"申告対象",E13=""),"",IFERROR(MAX(ROUNDDOWN(D13*(1-VLOOKUP(E13,'減価率表'!$A$2:$B$52,2,FALSE)/2)*(1-VLOOKUP(E13,'減価率表'!$A$2:$B$52,2,FALSE))^(2026-L13),0),ROUNDDOWN(D13*0.05,0)),"表外"))</f>
        <v/>
      </c>
    </row>
    <row r="14">
      <c r="A14" s="6" t="inlineStr">
        <is>
          <t>看板（ネオンサイン）</t>
        </is>
      </c>
      <c r="B14" s="6" t="inlineStr">
        <is>
          <t>6 工具、器具及び備品</t>
        </is>
      </c>
      <c r="C14" s="7" t="n">
        <v>46346</v>
      </c>
      <c r="D14" s="8" t="n">
        <v>1200000</v>
      </c>
      <c r="E14" s="6" t="n">
        <v>3</v>
      </c>
      <c r="F14" s="6" t="inlineStr">
        <is>
          <t>通常の減価償却</t>
        </is>
      </c>
      <c r="G14" s="6" t="inlineStr">
        <is>
          <t>はい</t>
        </is>
      </c>
      <c r="H14" s="9">
        <f>IF(A14="","",IF(C14&gt;DATE(2027,1,1),"対象外（令和10年度分）",IF(LEFT(B14,3)="対象外","対象外",IF(F14="一時損金算入",IF(D14&lt;100000,"対象外","要確認"),IF(F14="一括償却資産",IF(D14&lt;200000,"対象外","要確認"),IF(F14="リース資産",IF(D14&lt;200000,"対象外","申告対象"),"申告対象"))))))</f>
        <v/>
      </c>
      <c r="I14" s="9">
        <f>IF(A14="","",IF(AND(H14="申告対象",G14="いいえ"),"対象外（所有していない）",H14))</f>
        <v/>
      </c>
      <c r="J14" s="9">
        <f>IF(I14&lt;&gt;"申告対象","",IF(C14&gt;=DATE(2026,1,2),"増加（前年中に取得）","前年前に取得（申告済みなら記入不要）"))</f>
        <v/>
      </c>
      <c r="K14" s="9">
        <f>IF(H14="申告対象",VALUE(LEFT(B14,1)),"")</f>
        <v/>
      </c>
      <c r="L14" s="9">
        <f>IF(C14="","",IF(AND(MONTH(C14)=1,DAY(C14)=1),YEAR(C14)-1,YEAR(C14)))</f>
        <v/>
      </c>
      <c r="M14" s="10">
        <f>IF(OR(I14&lt;&gt;"申告対象",E14=""),"",IFERROR(MAX(ROUNDDOWN(D14*(1-VLOOKUP(E14,'減価率表'!$A$2:$B$52,2,FALSE)/2)*(1-VLOOKUP(E14,'減価率表'!$A$2:$B$52,2,FALSE))^(2026-L14),0),ROUNDDOWN(D14*0.05,0)),"表外"))</f>
        <v/>
      </c>
    </row>
    <row r="15">
      <c r="A15" s="6" t="inlineStr">
        <is>
          <t>ノートパソコン（営業用）</t>
        </is>
      </c>
      <c r="B15" s="6" t="inlineStr">
        <is>
          <t>6 工具、器具及び備品</t>
        </is>
      </c>
      <c r="C15" s="7" t="n">
        <v>46178</v>
      </c>
      <c r="D15" s="8" t="n">
        <v>280000</v>
      </c>
      <c r="E15" s="6" t="n">
        <v>4</v>
      </c>
      <c r="F15" s="6" t="inlineStr">
        <is>
          <t>少額減価償却資産の特例</t>
        </is>
      </c>
      <c r="G15" s="6" t="inlineStr">
        <is>
          <t>はい</t>
        </is>
      </c>
      <c r="H15" s="9">
        <f>IF(A15="","",IF(C15&gt;DATE(2027,1,1),"対象外（令和10年度分）",IF(LEFT(B15,3)="対象外","対象外",IF(F15="一時損金算入",IF(D15&lt;100000,"対象外","要確認"),IF(F15="一括償却資産",IF(D15&lt;200000,"対象外","要確認"),IF(F15="リース資産",IF(D15&lt;200000,"対象外","申告対象"),"申告対象"))))))</f>
        <v/>
      </c>
      <c r="I15" s="9">
        <f>IF(A15="","",IF(AND(H15="申告対象",G15="いいえ"),"対象外（所有していない）",H15))</f>
        <v/>
      </c>
      <c r="J15" s="9">
        <f>IF(I15&lt;&gt;"申告対象","",IF(C15&gt;=DATE(2026,1,2),"増加（前年中に取得）","前年前に取得（申告済みなら記入不要）"))</f>
        <v/>
      </c>
      <c r="K15" s="9">
        <f>IF(H15="申告対象",VALUE(LEFT(B15,1)),"")</f>
        <v/>
      </c>
      <c r="L15" s="9">
        <f>IF(C15="","",IF(AND(MONTH(C15)=1,DAY(C15)=1),YEAR(C15)-1,YEAR(C15)))</f>
        <v/>
      </c>
      <c r="M15" s="10">
        <f>IF(OR(I15&lt;&gt;"申告対象",E15=""),"",IFERROR(MAX(ROUNDDOWN(D15*(1-VLOOKUP(E15,'減価率表'!$A$2:$B$52,2,FALSE)/2)*(1-VLOOKUP(E15,'減価率表'!$A$2:$B$52,2,FALSE))^(2026-L15),0),ROUNDDOWN(D15*0.05,0)),"表外"))</f>
        <v/>
      </c>
    </row>
    <row r="16">
      <c r="A16" s="6" t="inlineStr">
        <is>
          <t>ノートパソコン（1台あたり）</t>
        </is>
      </c>
      <c r="B16" s="6" t="inlineStr">
        <is>
          <t>6 工具、器具及び備品</t>
        </is>
      </c>
      <c r="C16" s="7" t="n">
        <v>46178</v>
      </c>
      <c r="D16" s="8" t="n">
        <v>95000</v>
      </c>
      <c r="E16" s="6" t="n">
        <v>4</v>
      </c>
      <c r="F16" s="6" t="inlineStr">
        <is>
          <t>一時損金算入</t>
        </is>
      </c>
      <c r="G16" s="6" t="inlineStr">
        <is>
          <t>はい</t>
        </is>
      </c>
      <c r="H16" s="9">
        <f>IF(A16="","",IF(C16&gt;DATE(2027,1,1),"対象外（令和10年度分）",IF(LEFT(B16,3)="対象外","対象外",IF(F16="一時損金算入",IF(D16&lt;100000,"対象外","要確認"),IF(F16="一括償却資産",IF(D16&lt;200000,"対象外","要確認"),IF(F16="リース資産",IF(D16&lt;200000,"対象外","申告対象"),"申告対象"))))))</f>
        <v/>
      </c>
      <c r="I16" s="9">
        <f>IF(A16="","",IF(AND(H16="申告対象",G16="いいえ"),"対象外（所有していない）",H16))</f>
        <v/>
      </c>
      <c r="J16" s="9">
        <f>IF(I16&lt;&gt;"申告対象","",IF(C16&gt;=DATE(2026,1,2),"増加（前年中に取得）","前年前に取得（申告済みなら記入不要）"))</f>
        <v/>
      </c>
      <c r="K16" s="9">
        <f>IF(H16="申告対象",VALUE(LEFT(B16,1)),"")</f>
        <v/>
      </c>
      <c r="L16" s="9">
        <f>IF(C16="","",IF(AND(MONTH(C16)=1,DAY(C16)=1),YEAR(C16)-1,YEAR(C16)))</f>
        <v/>
      </c>
      <c r="M16" s="10">
        <f>IF(OR(I16&lt;&gt;"申告対象",E16=""),"",IFERROR(MAX(ROUNDDOWN(D16*(1-VLOOKUP(E16,'減価率表'!$A$2:$B$52,2,FALSE)/2)*(1-VLOOKUP(E16,'減価率表'!$A$2:$B$52,2,FALSE))^(2026-L16),0),ROUNDDOWN(D16*0.05,0)),"表外"))</f>
        <v/>
      </c>
    </row>
    <row r="17">
      <c r="A17" s="6" t="inlineStr">
        <is>
          <t>タブレット</t>
        </is>
      </c>
      <c r="B17" s="6" t="inlineStr">
        <is>
          <t>6 工具、器具及び備品</t>
        </is>
      </c>
      <c r="C17" s="7" t="n">
        <v>46235</v>
      </c>
      <c r="D17" s="8" t="n">
        <v>150000</v>
      </c>
      <c r="E17" s="6" t="n">
        <v>4</v>
      </c>
      <c r="F17" s="6" t="inlineStr">
        <is>
          <t>一括償却資産</t>
        </is>
      </c>
      <c r="G17" s="6" t="inlineStr">
        <is>
          <t>はい</t>
        </is>
      </c>
      <c r="H17" s="9">
        <f>IF(A17="","",IF(C17&gt;DATE(2027,1,1),"対象外（令和10年度分）",IF(LEFT(B17,3)="対象外","対象外",IF(F17="一時損金算入",IF(D17&lt;100000,"対象外","要確認"),IF(F17="一括償却資産",IF(D17&lt;200000,"対象外","要確認"),IF(F17="リース資産",IF(D17&lt;200000,"対象外","申告対象"),"申告対象"))))))</f>
        <v/>
      </c>
      <c r="I17" s="9">
        <f>IF(A17="","",IF(AND(H17="申告対象",G17="いいえ"),"対象外（所有していない）",H17))</f>
        <v/>
      </c>
      <c r="J17" s="9">
        <f>IF(I17&lt;&gt;"申告対象","",IF(C17&gt;=DATE(2026,1,2),"増加（前年中に取得）","前年前に取得（申告済みなら記入不要）"))</f>
        <v/>
      </c>
      <c r="K17" s="9">
        <f>IF(H17="申告対象",VALUE(LEFT(B17,1)),"")</f>
        <v/>
      </c>
      <c r="L17" s="9">
        <f>IF(C17="","",IF(AND(MONTH(C17)=1,DAY(C17)=1),YEAR(C17)-1,YEAR(C17)))</f>
        <v/>
      </c>
      <c r="M17" s="10">
        <f>IF(OR(I17&lt;&gt;"申告対象",E17=""),"",IFERROR(MAX(ROUNDDOWN(D17*(1-VLOOKUP(E17,'減価率表'!$A$2:$B$52,2,FALSE)/2)*(1-VLOOKUP(E17,'減価率表'!$A$2:$B$52,2,FALSE))^(2026-L17),0),ROUNDDOWN(D17*0.05,0)),"表外"))</f>
        <v/>
      </c>
    </row>
    <row r="18">
      <c r="A18" s="6" t="inlineStr">
        <is>
          <t>営業用の乗用車</t>
        </is>
      </c>
      <c r="B18" s="6" t="inlineStr">
        <is>
          <t>対象外（自動車税・軽自動車税の車／無形固定資産／繰延資産／在庫／建物本体）</t>
        </is>
      </c>
      <c r="C18" s="7" t="n">
        <v>46091</v>
      </c>
      <c r="D18" s="8" t="n">
        <v>2500000</v>
      </c>
      <c r="E18" s="6" t="n">
        <v>6</v>
      </c>
      <c r="F18" s="6" t="inlineStr">
        <is>
          <t>通常の減価償却</t>
        </is>
      </c>
      <c r="G18" s="6" t="inlineStr">
        <is>
          <t>はい</t>
        </is>
      </c>
      <c r="H18" s="9">
        <f>IF(A18="","",IF(C18&gt;DATE(2027,1,1),"対象外（令和10年度分）",IF(LEFT(B18,3)="対象外","対象外",IF(F18="一時損金算入",IF(D18&lt;100000,"対象外","要確認"),IF(F18="一括償却資産",IF(D18&lt;200000,"対象外","要確認"),IF(F18="リース資産",IF(D18&lt;200000,"対象外","申告対象"),"申告対象"))))))</f>
        <v/>
      </c>
      <c r="I18" s="9">
        <f>IF(A18="","",IF(AND(H18="申告対象",G18="いいえ"),"対象外（所有していない）",H18))</f>
        <v/>
      </c>
      <c r="J18" s="9">
        <f>IF(I18&lt;&gt;"申告対象","",IF(C18&gt;=DATE(2026,1,2),"増加（前年中に取得）","前年前に取得（申告済みなら記入不要）"))</f>
        <v/>
      </c>
      <c r="K18" s="9">
        <f>IF(H18="申告対象",VALUE(LEFT(B18,1)),"")</f>
        <v/>
      </c>
      <c r="L18" s="9">
        <f>IF(C18="","",IF(AND(MONTH(C18)=1,DAY(C18)=1),YEAR(C18)-1,YEAR(C18)))</f>
        <v/>
      </c>
      <c r="M18" s="10">
        <f>IF(OR(I18&lt;&gt;"申告対象",E18=""),"",IFERROR(MAX(ROUNDDOWN(D18*(1-VLOOKUP(E18,'減価率表'!$A$2:$B$52,2,FALSE)/2)*(1-VLOOKUP(E18,'減価率表'!$A$2:$B$52,2,FALSE))^(2026-L18),0),ROUNDDOWN(D18*0.05,0)),"表外"))</f>
        <v/>
      </c>
    </row>
    <row r="19">
      <c r="A19" s="6" t="inlineStr">
        <is>
          <t>会計ソフト</t>
        </is>
      </c>
      <c r="B19" s="6" t="inlineStr">
        <is>
          <t>対象外（自動車税・軽自動車税の車／無形固定資産／繰延資産／在庫／建物本体）</t>
        </is>
      </c>
      <c r="C19" s="7" t="n">
        <v>46113</v>
      </c>
      <c r="D19" s="8" t="n">
        <v>800000</v>
      </c>
      <c r="E19" s="6" t="n">
        <v>5</v>
      </c>
      <c r="F19" s="6" t="inlineStr">
        <is>
          <t>通常の減価償却</t>
        </is>
      </c>
      <c r="G19" s="6" t="inlineStr">
        <is>
          <t>はい</t>
        </is>
      </c>
      <c r="H19" s="9">
        <f>IF(A19="","",IF(C19&gt;DATE(2027,1,1),"対象外（令和10年度分）",IF(LEFT(B19,3)="対象外","対象外",IF(F19="一時損金算入",IF(D19&lt;100000,"対象外","要確認"),IF(F19="一括償却資産",IF(D19&lt;200000,"対象外","要確認"),IF(F19="リース資産",IF(D19&lt;200000,"対象外","申告対象"),"申告対象"))))))</f>
        <v/>
      </c>
      <c r="I19" s="9">
        <f>IF(A19="","",IF(AND(H19="申告対象",G19="いいえ"),"対象外（所有していない）",H19))</f>
        <v/>
      </c>
      <c r="J19" s="9">
        <f>IF(I19&lt;&gt;"申告対象","",IF(C19&gt;=DATE(2026,1,2),"増加（前年中に取得）","前年前に取得（申告済みなら記入不要）"))</f>
        <v/>
      </c>
      <c r="K19" s="9">
        <f>IF(H19="申告対象",VALUE(LEFT(B19,1)),"")</f>
        <v/>
      </c>
      <c r="L19" s="9">
        <f>IF(C19="","",IF(AND(MONTH(C19)=1,DAY(C19)=1),YEAR(C19)-1,YEAR(C19)))</f>
        <v/>
      </c>
      <c r="M19" s="10">
        <f>IF(OR(I19&lt;&gt;"申告対象",E19=""),"",IFERROR(MAX(ROUNDDOWN(D19*(1-VLOOKUP(E19,'減価率表'!$A$2:$B$52,2,FALSE)/2)*(1-VLOOKUP(E19,'減価率表'!$A$2:$B$52,2,FALSE))^(2026-L19),0),ROUNDDOWN(D19*0.05,0)),"表外"))</f>
        <v/>
      </c>
    </row>
    <row r="20">
      <c r="A20" s="6" t="inlineStr">
        <is>
          <t>複合機（リース・貸主の取得価額）</t>
        </is>
      </c>
      <c r="B20" s="6" t="inlineStr">
        <is>
          <t>6 工具、器具及び備品</t>
        </is>
      </c>
      <c r="C20" s="7" t="n">
        <v>46204</v>
      </c>
      <c r="D20" s="8" t="n">
        <v>180000</v>
      </c>
      <c r="E20" s="6" t="n">
        <v>5</v>
      </c>
      <c r="F20" s="6" t="inlineStr">
        <is>
          <t>リース資産</t>
        </is>
      </c>
      <c r="G20" s="6" t="inlineStr">
        <is>
          <t>はい</t>
        </is>
      </c>
      <c r="H20" s="9">
        <f>IF(A20="","",IF(C20&gt;DATE(2027,1,1),"対象外（令和10年度分）",IF(LEFT(B20,3)="対象外","対象外",IF(F20="一時損金算入",IF(D20&lt;100000,"対象外","要確認"),IF(F20="一括償却資産",IF(D20&lt;200000,"対象外","要確認"),IF(F20="リース資産",IF(D20&lt;200000,"対象外","申告対象"),"申告対象"))))))</f>
        <v/>
      </c>
      <c r="I20" s="9">
        <f>IF(A20="","",IF(AND(H20="申告対象",G20="いいえ"),"対象外（所有していない）",H20))</f>
        <v/>
      </c>
      <c r="J20" s="9">
        <f>IF(I20&lt;&gt;"申告対象","",IF(C20&gt;=DATE(2026,1,2),"増加（前年中に取得）","前年前に取得（申告済みなら記入不要）"))</f>
        <v/>
      </c>
      <c r="K20" s="9">
        <f>IF(H20="申告対象",VALUE(LEFT(B20,1)),"")</f>
        <v/>
      </c>
      <c r="L20" s="9">
        <f>IF(C20="","",IF(AND(MONTH(C20)=1,DAY(C20)=1),YEAR(C20)-1,YEAR(C20)))</f>
        <v/>
      </c>
      <c r="M20" s="10">
        <f>IF(OR(I20&lt;&gt;"申告対象",E20=""),"",IFERROR(MAX(ROUNDDOWN(D20*(1-VLOOKUP(E20,'減価率表'!$A$2:$B$52,2,FALSE)/2)*(1-VLOOKUP(E20,'減価率表'!$A$2:$B$52,2,FALSE))^(2026-L20),0),ROUNDDOWN(D20*0.05,0)),"表外"))</f>
        <v/>
      </c>
    </row>
    <row r="21">
      <c r="A21" s="6" t="n"/>
      <c r="B21" s="6" t="n"/>
      <c r="C21" s="7" t="n"/>
      <c r="D21" s="8" t="n"/>
      <c r="E21" s="6" t="n"/>
      <c r="F21" s="6" t="n"/>
      <c r="G21" s="6" t="n"/>
      <c r="H21" s="9">
        <f>IF(A21="","",IF(C21&gt;DATE(2027,1,1),"対象外（令和10年度分）",IF(LEFT(B21,3)="対象外","対象外",IF(F21="一時損金算入",IF(D21&lt;100000,"対象外","要確認"),IF(F21="一括償却資産",IF(D21&lt;200000,"対象外","要確認"),IF(F21="リース資産",IF(D21&lt;200000,"対象外","申告対象"),"申告対象"))))))</f>
        <v/>
      </c>
      <c r="I21" s="9">
        <f>IF(A21="","",IF(AND(H21="申告対象",G21="いいえ"),"対象外（所有していない）",H21))</f>
        <v/>
      </c>
      <c r="J21" s="9">
        <f>IF(I21&lt;&gt;"申告対象","",IF(C21&gt;=DATE(2026,1,2),"増加（前年中に取得）","前年前に取得（申告済みなら記入不要）"))</f>
        <v/>
      </c>
      <c r="K21" s="9">
        <f>IF(H21="申告対象",VALUE(LEFT(B21,1)),"")</f>
        <v/>
      </c>
      <c r="L21" s="9">
        <f>IF(C21="","",IF(AND(MONTH(C21)=1,DAY(C21)=1),YEAR(C21)-1,YEAR(C21)))</f>
        <v/>
      </c>
      <c r="M21" s="10">
        <f>IF(OR(I21&lt;&gt;"申告対象",E21=""),"",IFERROR(MAX(ROUNDDOWN(D21*(1-VLOOKUP(E21,'減価率表'!$A$2:$B$52,2,FALSE)/2)*(1-VLOOKUP(E21,'減価率表'!$A$2:$B$52,2,FALSE))^(2026-L21),0),ROUNDDOWN(D21*0.05,0)),"表外"))</f>
        <v/>
      </c>
    </row>
    <row r="22">
      <c r="A22" s="6" t="n"/>
      <c r="B22" s="6" t="n"/>
      <c r="C22" s="7" t="n"/>
      <c r="D22" s="8" t="n"/>
      <c r="E22" s="6" t="n"/>
      <c r="F22" s="6" t="n"/>
      <c r="G22" s="6" t="n"/>
      <c r="H22" s="9">
        <f>IF(A22="","",IF(C22&gt;DATE(2027,1,1),"対象外（令和10年度分）",IF(LEFT(B22,3)="対象外","対象外",IF(F22="一時損金算入",IF(D22&lt;100000,"対象外","要確認"),IF(F22="一括償却資産",IF(D22&lt;200000,"対象外","要確認"),IF(F22="リース資産",IF(D22&lt;200000,"対象外","申告対象"),"申告対象"))))))</f>
        <v/>
      </c>
      <c r="I22" s="9">
        <f>IF(A22="","",IF(AND(H22="申告対象",G22="いいえ"),"対象外（所有していない）",H22))</f>
        <v/>
      </c>
      <c r="J22" s="9">
        <f>IF(I22&lt;&gt;"申告対象","",IF(C22&gt;=DATE(2026,1,2),"増加（前年中に取得）","前年前に取得（申告済みなら記入不要）"))</f>
        <v/>
      </c>
      <c r="K22" s="9">
        <f>IF(H22="申告対象",VALUE(LEFT(B22,1)),"")</f>
        <v/>
      </c>
      <c r="L22" s="9">
        <f>IF(C22="","",IF(AND(MONTH(C22)=1,DAY(C22)=1),YEAR(C22)-1,YEAR(C22)))</f>
        <v/>
      </c>
      <c r="M22" s="10">
        <f>IF(OR(I22&lt;&gt;"申告対象",E22=""),"",IFERROR(MAX(ROUNDDOWN(D22*(1-VLOOKUP(E22,'減価率表'!$A$2:$B$52,2,FALSE)/2)*(1-VLOOKUP(E22,'減価率表'!$A$2:$B$52,2,FALSE))^(2026-L22),0),ROUNDDOWN(D22*0.05,0)),"表外"))</f>
        <v/>
      </c>
    </row>
    <row r="23">
      <c r="A23" s="6" t="n"/>
      <c r="B23" s="6" t="n"/>
      <c r="C23" s="7" t="n"/>
      <c r="D23" s="8" t="n"/>
      <c r="E23" s="6" t="n"/>
      <c r="F23" s="6" t="n"/>
      <c r="G23" s="6" t="n"/>
      <c r="H23" s="9">
        <f>IF(A23="","",IF(C23&gt;DATE(2027,1,1),"対象外（令和10年度分）",IF(LEFT(B23,3)="対象外","対象外",IF(F23="一時損金算入",IF(D23&lt;100000,"対象外","要確認"),IF(F23="一括償却資産",IF(D23&lt;200000,"対象外","要確認"),IF(F23="リース資産",IF(D23&lt;200000,"対象外","申告対象"),"申告対象"))))))</f>
        <v/>
      </c>
      <c r="I23" s="9">
        <f>IF(A23="","",IF(AND(H23="申告対象",G23="いいえ"),"対象外（所有していない）",H23))</f>
        <v/>
      </c>
      <c r="J23" s="9">
        <f>IF(I23&lt;&gt;"申告対象","",IF(C23&gt;=DATE(2026,1,2),"増加（前年中に取得）","前年前に取得（申告済みなら記入不要）"))</f>
        <v/>
      </c>
      <c r="K23" s="9">
        <f>IF(H23="申告対象",VALUE(LEFT(B23,1)),"")</f>
        <v/>
      </c>
      <c r="L23" s="9">
        <f>IF(C23="","",IF(AND(MONTH(C23)=1,DAY(C23)=1),YEAR(C23)-1,YEAR(C23)))</f>
        <v/>
      </c>
      <c r="M23" s="10">
        <f>IF(OR(I23&lt;&gt;"申告対象",E23=""),"",IFERROR(MAX(ROUNDDOWN(D23*(1-VLOOKUP(E23,'減価率表'!$A$2:$B$52,2,FALSE)/2)*(1-VLOOKUP(E23,'減価率表'!$A$2:$B$52,2,FALSE))^(2026-L23),0),ROUNDDOWN(D23*0.05,0)),"表外"))</f>
        <v/>
      </c>
    </row>
    <row r="24">
      <c r="A24" s="6" t="n"/>
      <c r="B24" s="6" t="n"/>
      <c r="C24" s="7" t="n"/>
      <c r="D24" s="8" t="n"/>
      <c r="E24" s="6" t="n"/>
      <c r="F24" s="6" t="n"/>
      <c r="G24" s="6" t="n"/>
      <c r="H24" s="9">
        <f>IF(A24="","",IF(C24&gt;DATE(2027,1,1),"対象外（令和10年度分）",IF(LEFT(B24,3)="対象外","対象外",IF(F24="一時損金算入",IF(D24&lt;100000,"対象外","要確認"),IF(F24="一括償却資産",IF(D24&lt;200000,"対象外","要確認"),IF(F24="リース資産",IF(D24&lt;200000,"対象外","申告対象"),"申告対象"))))))</f>
        <v/>
      </c>
      <c r="I24" s="9">
        <f>IF(A24="","",IF(AND(H24="申告対象",G24="いいえ"),"対象外（所有していない）",H24))</f>
        <v/>
      </c>
      <c r="J24" s="9">
        <f>IF(I24&lt;&gt;"申告対象","",IF(C24&gt;=DATE(2026,1,2),"増加（前年中に取得）","前年前に取得（申告済みなら記入不要）"))</f>
        <v/>
      </c>
      <c r="K24" s="9">
        <f>IF(H24="申告対象",VALUE(LEFT(B24,1)),"")</f>
        <v/>
      </c>
      <c r="L24" s="9">
        <f>IF(C24="","",IF(AND(MONTH(C24)=1,DAY(C24)=1),YEAR(C24)-1,YEAR(C24)))</f>
        <v/>
      </c>
      <c r="M24" s="10">
        <f>IF(OR(I24&lt;&gt;"申告対象",E24=""),"",IFERROR(MAX(ROUNDDOWN(D24*(1-VLOOKUP(E24,'減価率表'!$A$2:$B$52,2,FALSE)/2)*(1-VLOOKUP(E24,'減価率表'!$A$2:$B$52,2,FALSE))^(2026-L24),0),ROUNDDOWN(D24*0.05,0)),"表外"))</f>
        <v/>
      </c>
    </row>
    <row r="25">
      <c r="A25" s="6" t="n"/>
      <c r="B25" s="6" t="n"/>
      <c r="C25" s="7" t="n"/>
      <c r="D25" s="8" t="n"/>
      <c r="E25" s="6" t="n"/>
      <c r="F25" s="6" t="n"/>
      <c r="G25" s="6" t="n"/>
      <c r="H25" s="9">
        <f>IF(A25="","",IF(C25&gt;DATE(2027,1,1),"対象外（令和10年度分）",IF(LEFT(B25,3)="対象外","対象外",IF(F25="一時損金算入",IF(D25&lt;100000,"対象外","要確認"),IF(F25="一括償却資産",IF(D25&lt;200000,"対象外","要確認"),IF(F25="リース資産",IF(D25&lt;200000,"対象外","申告対象"),"申告対象"))))))</f>
        <v/>
      </c>
      <c r="I25" s="9">
        <f>IF(A25="","",IF(AND(H25="申告対象",G25="いいえ"),"対象外（所有していない）",H25))</f>
        <v/>
      </c>
      <c r="J25" s="9">
        <f>IF(I25&lt;&gt;"申告対象","",IF(C25&gt;=DATE(2026,1,2),"増加（前年中に取得）","前年前に取得（申告済みなら記入不要）"))</f>
        <v/>
      </c>
      <c r="K25" s="9">
        <f>IF(H25="申告対象",VALUE(LEFT(B25,1)),"")</f>
        <v/>
      </c>
      <c r="L25" s="9">
        <f>IF(C25="","",IF(AND(MONTH(C25)=1,DAY(C25)=1),YEAR(C25)-1,YEAR(C25)))</f>
        <v/>
      </c>
      <c r="M25" s="10">
        <f>IF(OR(I25&lt;&gt;"申告対象",E25=""),"",IFERROR(MAX(ROUNDDOWN(D25*(1-VLOOKUP(E25,'減価率表'!$A$2:$B$52,2,FALSE)/2)*(1-VLOOKUP(E25,'減価率表'!$A$2:$B$52,2,FALSE))^(2026-L25),0),ROUNDDOWN(D25*0.05,0)),"表外"))</f>
        <v/>
      </c>
    </row>
    <row r="26">
      <c r="A26" s="6" t="n"/>
      <c r="B26" s="6" t="n"/>
      <c r="C26" s="7" t="n"/>
      <c r="D26" s="8" t="n"/>
      <c r="E26" s="6" t="n"/>
      <c r="F26" s="6" t="n"/>
      <c r="G26" s="6" t="n"/>
      <c r="H26" s="9">
        <f>IF(A26="","",IF(C26&gt;DATE(2027,1,1),"対象外（令和10年度分）",IF(LEFT(B26,3)="対象外","対象外",IF(F26="一時損金算入",IF(D26&lt;100000,"対象外","要確認"),IF(F26="一括償却資産",IF(D26&lt;200000,"対象外","要確認"),IF(F26="リース資産",IF(D26&lt;200000,"対象外","申告対象"),"申告対象"))))))</f>
        <v/>
      </c>
      <c r="I26" s="9">
        <f>IF(A26="","",IF(AND(H26="申告対象",G26="いいえ"),"対象外（所有していない）",H26))</f>
        <v/>
      </c>
      <c r="J26" s="9">
        <f>IF(I26&lt;&gt;"申告対象","",IF(C26&gt;=DATE(2026,1,2),"増加（前年中に取得）","前年前に取得（申告済みなら記入不要）"))</f>
        <v/>
      </c>
      <c r="K26" s="9">
        <f>IF(H26="申告対象",VALUE(LEFT(B26,1)),"")</f>
        <v/>
      </c>
      <c r="L26" s="9">
        <f>IF(C26="","",IF(AND(MONTH(C26)=1,DAY(C26)=1),YEAR(C26)-1,YEAR(C26)))</f>
        <v/>
      </c>
      <c r="M26" s="10">
        <f>IF(OR(I26&lt;&gt;"申告対象",E26=""),"",IFERROR(MAX(ROUNDDOWN(D26*(1-VLOOKUP(E26,'減価率表'!$A$2:$B$52,2,FALSE)/2)*(1-VLOOKUP(E26,'減価率表'!$A$2:$B$52,2,FALSE))^(2026-L26),0),ROUNDDOWN(D26*0.05,0)),"表外"))</f>
        <v/>
      </c>
    </row>
    <row r="27">
      <c r="A27" s="6" t="n"/>
      <c r="B27" s="6" t="n"/>
      <c r="C27" s="7" t="n"/>
      <c r="D27" s="8" t="n"/>
      <c r="E27" s="6" t="n"/>
      <c r="F27" s="6" t="n"/>
      <c r="G27" s="6" t="n"/>
      <c r="H27" s="9">
        <f>IF(A27="","",IF(C27&gt;DATE(2027,1,1),"対象外（令和10年度分）",IF(LEFT(B27,3)="対象外","対象外",IF(F27="一時損金算入",IF(D27&lt;100000,"対象外","要確認"),IF(F27="一括償却資産",IF(D27&lt;200000,"対象外","要確認"),IF(F27="リース資産",IF(D27&lt;200000,"対象外","申告対象"),"申告対象"))))))</f>
        <v/>
      </c>
      <c r="I27" s="9">
        <f>IF(A27="","",IF(AND(H27="申告対象",G27="いいえ"),"対象外（所有していない）",H27))</f>
        <v/>
      </c>
      <c r="J27" s="9">
        <f>IF(I27&lt;&gt;"申告対象","",IF(C27&gt;=DATE(2026,1,2),"増加（前年中に取得）","前年前に取得（申告済みなら記入不要）"))</f>
        <v/>
      </c>
      <c r="K27" s="9">
        <f>IF(H27="申告対象",VALUE(LEFT(B27,1)),"")</f>
        <v/>
      </c>
      <c r="L27" s="9">
        <f>IF(C27="","",IF(AND(MONTH(C27)=1,DAY(C27)=1),YEAR(C27)-1,YEAR(C27)))</f>
        <v/>
      </c>
      <c r="M27" s="10">
        <f>IF(OR(I27&lt;&gt;"申告対象",E27=""),"",IFERROR(MAX(ROUNDDOWN(D27*(1-VLOOKUP(E27,'減価率表'!$A$2:$B$52,2,FALSE)/2)*(1-VLOOKUP(E27,'減価率表'!$A$2:$B$52,2,FALSE))^(2026-L27),0),ROUNDDOWN(D27*0.05,0)),"表外"))</f>
        <v/>
      </c>
    </row>
    <row r="28">
      <c r="A28" s="6" t="n"/>
      <c r="B28" s="6" t="n"/>
      <c r="C28" s="7" t="n"/>
      <c r="D28" s="8" t="n"/>
      <c r="E28" s="6" t="n"/>
      <c r="F28" s="6" t="n"/>
      <c r="G28" s="6" t="n"/>
      <c r="H28" s="9">
        <f>IF(A28="","",IF(C28&gt;DATE(2027,1,1),"対象外（令和10年度分）",IF(LEFT(B28,3)="対象外","対象外",IF(F28="一時損金算入",IF(D28&lt;100000,"対象外","要確認"),IF(F28="一括償却資産",IF(D28&lt;200000,"対象外","要確認"),IF(F28="リース資産",IF(D28&lt;200000,"対象外","申告対象"),"申告対象"))))))</f>
        <v/>
      </c>
      <c r="I28" s="9">
        <f>IF(A28="","",IF(AND(H28="申告対象",G28="いいえ"),"対象外（所有していない）",H28))</f>
        <v/>
      </c>
      <c r="J28" s="9">
        <f>IF(I28&lt;&gt;"申告対象","",IF(C28&gt;=DATE(2026,1,2),"増加（前年中に取得）","前年前に取得（申告済みなら記入不要）"))</f>
        <v/>
      </c>
      <c r="K28" s="9">
        <f>IF(H28="申告対象",VALUE(LEFT(B28,1)),"")</f>
        <v/>
      </c>
      <c r="L28" s="9">
        <f>IF(C28="","",IF(AND(MONTH(C28)=1,DAY(C28)=1),YEAR(C28)-1,YEAR(C28)))</f>
        <v/>
      </c>
      <c r="M28" s="10">
        <f>IF(OR(I28&lt;&gt;"申告対象",E28=""),"",IFERROR(MAX(ROUNDDOWN(D28*(1-VLOOKUP(E28,'減価率表'!$A$2:$B$52,2,FALSE)/2)*(1-VLOOKUP(E28,'減価率表'!$A$2:$B$52,2,FALSE))^(2026-L28),0),ROUNDDOWN(D28*0.05,0)),"表外"))</f>
        <v/>
      </c>
    </row>
    <row r="29">
      <c r="A29" s="6" t="n"/>
      <c r="B29" s="6" t="n"/>
      <c r="C29" s="7" t="n"/>
      <c r="D29" s="8" t="n"/>
      <c r="E29" s="6" t="n"/>
      <c r="F29" s="6" t="n"/>
      <c r="G29" s="6" t="n"/>
      <c r="H29" s="9">
        <f>IF(A29="","",IF(C29&gt;DATE(2027,1,1),"対象外（令和10年度分）",IF(LEFT(B29,3)="対象外","対象外",IF(F29="一時損金算入",IF(D29&lt;100000,"対象外","要確認"),IF(F29="一括償却資産",IF(D29&lt;200000,"対象外","要確認"),IF(F29="リース資産",IF(D29&lt;200000,"対象外","申告対象"),"申告対象"))))))</f>
        <v/>
      </c>
      <c r="I29" s="9">
        <f>IF(A29="","",IF(AND(H29="申告対象",G29="いいえ"),"対象外（所有していない）",H29))</f>
        <v/>
      </c>
      <c r="J29" s="9">
        <f>IF(I29&lt;&gt;"申告対象","",IF(C29&gt;=DATE(2026,1,2),"増加（前年中に取得）","前年前に取得（申告済みなら記入不要）"))</f>
        <v/>
      </c>
      <c r="K29" s="9">
        <f>IF(H29="申告対象",VALUE(LEFT(B29,1)),"")</f>
        <v/>
      </c>
      <c r="L29" s="9">
        <f>IF(C29="","",IF(AND(MONTH(C29)=1,DAY(C29)=1),YEAR(C29)-1,YEAR(C29)))</f>
        <v/>
      </c>
      <c r="M29" s="10">
        <f>IF(OR(I29&lt;&gt;"申告対象",E29=""),"",IFERROR(MAX(ROUNDDOWN(D29*(1-VLOOKUP(E29,'減価率表'!$A$2:$B$52,2,FALSE)/2)*(1-VLOOKUP(E29,'減価率表'!$A$2:$B$52,2,FALSE))^(2026-L29),0),ROUNDDOWN(D29*0.05,0)),"表外"))</f>
        <v/>
      </c>
    </row>
    <row r="30">
      <c r="A30" s="6" t="n"/>
      <c r="B30" s="6" t="n"/>
      <c r="C30" s="7" t="n"/>
      <c r="D30" s="8" t="n"/>
      <c r="E30" s="6" t="n"/>
      <c r="F30" s="6" t="n"/>
      <c r="G30" s="6" t="n"/>
      <c r="H30" s="9">
        <f>IF(A30="","",IF(C30&gt;DATE(2027,1,1),"対象外（令和10年度分）",IF(LEFT(B30,3)="対象外","対象外",IF(F30="一時損金算入",IF(D30&lt;100000,"対象外","要確認"),IF(F30="一括償却資産",IF(D30&lt;200000,"対象外","要確認"),IF(F30="リース資産",IF(D30&lt;200000,"対象外","申告対象"),"申告対象"))))))</f>
        <v/>
      </c>
      <c r="I30" s="9">
        <f>IF(A30="","",IF(AND(H30="申告対象",G30="いいえ"),"対象外（所有していない）",H30))</f>
        <v/>
      </c>
      <c r="J30" s="9">
        <f>IF(I30&lt;&gt;"申告対象","",IF(C30&gt;=DATE(2026,1,2),"増加（前年中に取得）","前年前に取得（申告済みなら記入不要）"))</f>
        <v/>
      </c>
      <c r="K30" s="9">
        <f>IF(H30="申告対象",VALUE(LEFT(B30,1)),"")</f>
        <v/>
      </c>
      <c r="L30" s="9">
        <f>IF(C30="","",IF(AND(MONTH(C30)=1,DAY(C30)=1),YEAR(C30)-1,YEAR(C30)))</f>
        <v/>
      </c>
      <c r="M30" s="10">
        <f>IF(OR(I30&lt;&gt;"申告対象",E30=""),"",IFERROR(MAX(ROUNDDOWN(D30*(1-VLOOKUP(E30,'減価率表'!$A$2:$B$52,2,FALSE)/2)*(1-VLOOKUP(E30,'減価率表'!$A$2:$B$52,2,FALSE))^(2026-L30),0),ROUNDDOWN(D30*0.05,0)),"表外"))</f>
        <v/>
      </c>
    </row>
    <row r="31">
      <c r="A31" s="6" t="n"/>
      <c r="B31" s="6" t="n"/>
      <c r="C31" s="7" t="n"/>
      <c r="D31" s="8" t="n"/>
      <c r="E31" s="6" t="n"/>
      <c r="F31" s="6" t="n"/>
      <c r="G31" s="6" t="n"/>
      <c r="H31" s="9">
        <f>IF(A31="","",IF(C31&gt;DATE(2027,1,1),"対象外（令和10年度分）",IF(LEFT(B31,3)="対象外","対象外",IF(F31="一時損金算入",IF(D31&lt;100000,"対象外","要確認"),IF(F31="一括償却資産",IF(D31&lt;200000,"対象外","要確認"),IF(F31="リース資産",IF(D31&lt;200000,"対象外","申告対象"),"申告対象"))))))</f>
        <v/>
      </c>
      <c r="I31" s="9">
        <f>IF(A31="","",IF(AND(H31="申告対象",G31="いいえ"),"対象外（所有していない）",H31))</f>
        <v/>
      </c>
      <c r="J31" s="9">
        <f>IF(I31&lt;&gt;"申告対象","",IF(C31&gt;=DATE(2026,1,2),"増加（前年中に取得）","前年前に取得（申告済みなら記入不要）"))</f>
        <v/>
      </c>
      <c r="K31" s="9">
        <f>IF(H31="申告対象",VALUE(LEFT(B31,1)),"")</f>
        <v/>
      </c>
      <c r="L31" s="9">
        <f>IF(C31="","",IF(AND(MONTH(C31)=1,DAY(C31)=1),YEAR(C31)-1,YEAR(C31)))</f>
        <v/>
      </c>
      <c r="M31" s="10">
        <f>IF(OR(I31&lt;&gt;"申告対象",E31=""),"",IFERROR(MAX(ROUNDDOWN(D31*(1-VLOOKUP(E31,'減価率表'!$A$2:$B$52,2,FALSE)/2)*(1-VLOOKUP(E31,'減価率表'!$A$2:$B$52,2,FALSE))^(2026-L31),0),ROUNDDOWN(D31*0.05,0)),"表外"))</f>
        <v/>
      </c>
    </row>
    <row r="32">
      <c r="A32" s="6" t="n"/>
      <c r="B32" s="6" t="n"/>
      <c r="C32" s="7" t="n"/>
      <c r="D32" s="8" t="n"/>
      <c r="E32" s="6" t="n"/>
      <c r="F32" s="6" t="n"/>
      <c r="G32" s="6" t="n"/>
      <c r="H32" s="9">
        <f>IF(A32="","",IF(C32&gt;DATE(2027,1,1),"対象外（令和10年度分）",IF(LEFT(B32,3)="対象外","対象外",IF(F32="一時損金算入",IF(D32&lt;100000,"対象外","要確認"),IF(F32="一括償却資産",IF(D32&lt;200000,"対象外","要確認"),IF(F32="リース資産",IF(D32&lt;200000,"対象外","申告対象"),"申告対象"))))))</f>
        <v/>
      </c>
      <c r="I32" s="9">
        <f>IF(A32="","",IF(AND(H32="申告対象",G32="いいえ"),"対象外（所有していない）",H32))</f>
        <v/>
      </c>
      <c r="J32" s="9">
        <f>IF(I32&lt;&gt;"申告対象","",IF(C32&gt;=DATE(2026,1,2),"増加（前年中に取得）","前年前に取得（申告済みなら記入不要）"))</f>
        <v/>
      </c>
      <c r="K32" s="9">
        <f>IF(H32="申告対象",VALUE(LEFT(B32,1)),"")</f>
        <v/>
      </c>
      <c r="L32" s="9">
        <f>IF(C32="","",IF(AND(MONTH(C32)=1,DAY(C32)=1),YEAR(C32)-1,YEAR(C32)))</f>
        <v/>
      </c>
      <c r="M32" s="10">
        <f>IF(OR(I32&lt;&gt;"申告対象",E32=""),"",IFERROR(MAX(ROUNDDOWN(D32*(1-VLOOKUP(E32,'減価率表'!$A$2:$B$52,2,FALSE)/2)*(1-VLOOKUP(E32,'減価率表'!$A$2:$B$52,2,FALSE))^(2026-L32),0),ROUNDDOWN(D32*0.05,0)),"表外"))</f>
        <v/>
      </c>
    </row>
    <row r="33">
      <c r="A33" s="6" t="n"/>
      <c r="B33" s="6" t="n"/>
      <c r="C33" s="7" t="n"/>
      <c r="D33" s="8" t="n"/>
      <c r="E33" s="6" t="n"/>
      <c r="F33" s="6" t="n"/>
      <c r="G33" s="6" t="n"/>
      <c r="H33" s="9">
        <f>IF(A33="","",IF(C33&gt;DATE(2027,1,1),"対象外（令和10年度分）",IF(LEFT(B33,3)="対象外","対象外",IF(F33="一時損金算入",IF(D33&lt;100000,"対象外","要確認"),IF(F33="一括償却資産",IF(D33&lt;200000,"対象外","要確認"),IF(F33="リース資産",IF(D33&lt;200000,"対象外","申告対象"),"申告対象"))))))</f>
        <v/>
      </c>
      <c r="I33" s="9">
        <f>IF(A33="","",IF(AND(H33="申告対象",G33="いいえ"),"対象外（所有していない）",H33))</f>
        <v/>
      </c>
      <c r="J33" s="9">
        <f>IF(I33&lt;&gt;"申告対象","",IF(C33&gt;=DATE(2026,1,2),"増加（前年中に取得）","前年前に取得（申告済みなら記入不要）"))</f>
        <v/>
      </c>
      <c r="K33" s="9">
        <f>IF(H33="申告対象",VALUE(LEFT(B33,1)),"")</f>
        <v/>
      </c>
      <c r="L33" s="9">
        <f>IF(C33="","",IF(AND(MONTH(C33)=1,DAY(C33)=1),YEAR(C33)-1,YEAR(C33)))</f>
        <v/>
      </c>
      <c r="M33" s="10">
        <f>IF(OR(I33&lt;&gt;"申告対象",E33=""),"",IFERROR(MAX(ROUNDDOWN(D33*(1-VLOOKUP(E33,'減価率表'!$A$2:$B$52,2,FALSE)/2)*(1-VLOOKUP(E33,'減価率表'!$A$2:$B$52,2,FALSE))^(2026-L33),0),ROUNDDOWN(D33*0.05,0)),"表外"))</f>
        <v/>
      </c>
    </row>
    <row r="34">
      <c r="A34" s="6" t="n"/>
      <c r="B34" s="6" t="n"/>
      <c r="C34" s="7" t="n"/>
      <c r="D34" s="8" t="n"/>
      <c r="E34" s="6" t="n"/>
      <c r="F34" s="6" t="n"/>
      <c r="G34" s="6" t="n"/>
      <c r="H34" s="9">
        <f>IF(A34="","",IF(C34&gt;DATE(2027,1,1),"対象外（令和10年度分）",IF(LEFT(B34,3)="対象外","対象外",IF(F34="一時損金算入",IF(D34&lt;100000,"対象外","要確認"),IF(F34="一括償却資産",IF(D34&lt;200000,"対象外","要確認"),IF(F34="リース資産",IF(D34&lt;200000,"対象外","申告対象"),"申告対象"))))))</f>
        <v/>
      </c>
      <c r="I34" s="9">
        <f>IF(A34="","",IF(AND(H34="申告対象",G34="いいえ"),"対象外（所有していない）",H34))</f>
        <v/>
      </c>
      <c r="J34" s="9">
        <f>IF(I34&lt;&gt;"申告対象","",IF(C34&gt;=DATE(2026,1,2),"増加（前年中に取得）","前年前に取得（申告済みなら記入不要）"))</f>
        <v/>
      </c>
      <c r="K34" s="9">
        <f>IF(H34="申告対象",VALUE(LEFT(B34,1)),"")</f>
        <v/>
      </c>
      <c r="L34" s="9">
        <f>IF(C34="","",IF(AND(MONTH(C34)=1,DAY(C34)=1),YEAR(C34)-1,YEAR(C34)))</f>
        <v/>
      </c>
      <c r="M34" s="10">
        <f>IF(OR(I34&lt;&gt;"申告対象",E34=""),"",IFERROR(MAX(ROUNDDOWN(D34*(1-VLOOKUP(E34,'減価率表'!$A$2:$B$52,2,FALSE)/2)*(1-VLOOKUP(E34,'減価率表'!$A$2:$B$52,2,FALSE))^(2026-L34),0),ROUNDDOWN(D34*0.05,0)),"表外"))</f>
        <v/>
      </c>
    </row>
    <row r="35">
      <c r="A35" s="6" t="n"/>
      <c r="B35" s="6" t="n"/>
      <c r="C35" s="7" t="n"/>
      <c r="D35" s="8" t="n"/>
      <c r="E35" s="6" t="n"/>
      <c r="F35" s="6" t="n"/>
      <c r="G35" s="6" t="n"/>
      <c r="H35" s="9">
        <f>IF(A35="","",IF(C35&gt;DATE(2027,1,1),"対象外（令和10年度分）",IF(LEFT(B35,3)="対象外","対象外",IF(F35="一時損金算入",IF(D35&lt;100000,"対象外","要確認"),IF(F35="一括償却資産",IF(D35&lt;200000,"対象外","要確認"),IF(F35="リース資産",IF(D35&lt;200000,"対象外","申告対象"),"申告対象"))))))</f>
        <v/>
      </c>
      <c r="I35" s="9">
        <f>IF(A35="","",IF(AND(H35="申告対象",G35="いいえ"),"対象外（所有していない）",H35))</f>
        <v/>
      </c>
      <c r="J35" s="9">
        <f>IF(I35&lt;&gt;"申告対象","",IF(C35&gt;=DATE(2026,1,2),"増加（前年中に取得）","前年前に取得（申告済みなら記入不要）"))</f>
        <v/>
      </c>
      <c r="K35" s="9">
        <f>IF(H35="申告対象",VALUE(LEFT(B35,1)),"")</f>
        <v/>
      </c>
      <c r="L35" s="9">
        <f>IF(C35="","",IF(AND(MONTH(C35)=1,DAY(C35)=1),YEAR(C35)-1,YEAR(C35)))</f>
        <v/>
      </c>
      <c r="M35" s="10">
        <f>IF(OR(I35&lt;&gt;"申告対象",E35=""),"",IFERROR(MAX(ROUNDDOWN(D35*(1-VLOOKUP(E35,'減価率表'!$A$2:$B$52,2,FALSE)/2)*(1-VLOOKUP(E35,'減価率表'!$A$2:$B$52,2,FALSE))^(2026-L35),0),ROUNDDOWN(D35*0.05,0)),"表外"))</f>
        <v/>
      </c>
    </row>
    <row r="36">
      <c r="A36" s="6" t="n"/>
      <c r="B36" s="6" t="n"/>
      <c r="C36" s="7" t="n"/>
      <c r="D36" s="8" t="n"/>
      <c r="E36" s="6" t="n"/>
      <c r="F36" s="6" t="n"/>
      <c r="G36" s="6" t="n"/>
      <c r="H36" s="9">
        <f>IF(A36="","",IF(C36&gt;DATE(2027,1,1),"対象外（令和10年度分）",IF(LEFT(B36,3)="対象外","対象外",IF(F36="一時損金算入",IF(D36&lt;100000,"対象外","要確認"),IF(F36="一括償却資産",IF(D36&lt;200000,"対象外","要確認"),IF(F36="リース資産",IF(D36&lt;200000,"対象外","申告対象"),"申告対象"))))))</f>
        <v/>
      </c>
      <c r="I36" s="9">
        <f>IF(A36="","",IF(AND(H36="申告対象",G36="いいえ"),"対象外（所有していない）",H36))</f>
        <v/>
      </c>
      <c r="J36" s="9">
        <f>IF(I36&lt;&gt;"申告対象","",IF(C36&gt;=DATE(2026,1,2),"増加（前年中に取得）","前年前に取得（申告済みなら記入不要）"))</f>
        <v/>
      </c>
      <c r="K36" s="9">
        <f>IF(H36="申告対象",VALUE(LEFT(B36,1)),"")</f>
        <v/>
      </c>
      <c r="L36" s="9">
        <f>IF(C36="","",IF(AND(MONTH(C36)=1,DAY(C36)=1),YEAR(C36)-1,YEAR(C36)))</f>
        <v/>
      </c>
      <c r="M36" s="10">
        <f>IF(OR(I36&lt;&gt;"申告対象",E36=""),"",IFERROR(MAX(ROUNDDOWN(D36*(1-VLOOKUP(E36,'減価率表'!$A$2:$B$52,2,FALSE)/2)*(1-VLOOKUP(E36,'減価率表'!$A$2:$B$52,2,FALSE))^(2026-L36),0),ROUNDDOWN(D36*0.05,0)),"表外"))</f>
        <v/>
      </c>
    </row>
    <row r="37">
      <c r="A37" s="6" t="n"/>
      <c r="B37" s="6" t="n"/>
      <c r="C37" s="7" t="n"/>
      <c r="D37" s="8" t="n"/>
      <c r="E37" s="6" t="n"/>
      <c r="F37" s="6" t="n"/>
      <c r="G37" s="6" t="n"/>
      <c r="H37" s="9">
        <f>IF(A37="","",IF(C37&gt;DATE(2027,1,1),"対象外（令和10年度分）",IF(LEFT(B37,3)="対象外","対象外",IF(F37="一時損金算入",IF(D37&lt;100000,"対象外","要確認"),IF(F37="一括償却資産",IF(D37&lt;200000,"対象外","要確認"),IF(F37="リース資産",IF(D37&lt;200000,"対象外","申告対象"),"申告対象"))))))</f>
        <v/>
      </c>
      <c r="I37" s="9">
        <f>IF(A37="","",IF(AND(H37="申告対象",G37="いいえ"),"対象外（所有していない）",H37))</f>
        <v/>
      </c>
      <c r="J37" s="9">
        <f>IF(I37&lt;&gt;"申告対象","",IF(C37&gt;=DATE(2026,1,2),"増加（前年中に取得）","前年前に取得（申告済みなら記入不要）"))</f>
        <v/>
      </c>
      <c r="K37" s="9">
        <f>IF(H37="申告対象",VALUE(LEFT(B37,1)),"")</f>
        <v/>
      </c>
      <c r="L37" s="9">
        <f>IF(C37="","",IF(AND(MONTH(C37)=1,DAY(C37)=1),YEAR(C37)-1,YEAR(C37)))</f>
        <v/>
      </c>
      <c r="M37" s="10">
        <f>IF(OR(I37&lt;&gt;"申告対象",E37=""),"",IFERROR(MAX(ROUNDDOWN(D37*(1-VLOOKUP(E37,'減価率表'!$A$2:$B$52,2,FALSE)/2)*(1-VLOOKUP(E37,'減価率表'!$A$2:$B$52,2,FALSE))^(2026-L37),0),ROUNDDOWN(D37*0.05,0)),"表外"))</f>
        <v/>
      </c>
    </row>
    <row r="38">
      <c r="A38" s="6" t="n"/>
      <c r="B38" s="6" t="n"/>
      <c r="C38" s="7" t="n"/>
      <c r="D38" s="8" t="n"/>
      <c r="E38" s="6" t="n"/>
      <c r="F38" s="6" t="n"/>
      <c r="G38" s="6" t="n"/>
      <c r="H38" s="9">
        <f>IF(A38="","",IF(C38&gt;DATE(2027,1,1),"対象外（令和10年度分）",IF(LEFT(B38,3)="対象外","対象外",IF(F38="一時損金算入",IF(D38&lt;100000,"対象外","要確認"),IF(F38="一括償却資産",IF(D38&lt;200000,"対象外","要確認"),IF(F38="リース資産",IF(D38&lt;200000,"対象外","申告対象"),"申告対象"))))))</f>
        <v/>
      </c>
      <c r="I38" s="9">
        <f>IF(A38="","",IF(AND(H38="申告対象",G38="いいえ"),"対象外（所有していない）",H38))</f>
        <v/>
      </c>
      <c r="J38" s="9">
        <f>IF(I38&lt;&gt;"申告対象","",IF(C38&gt;=DATE(2026,1,2),"増加（前年中に取得）","前年前に取得（申告済みなら記入不要）"))</f>
        <v/>
      </c>
      <c r="K38" s="9">
        <f>IF(H38="申告対象",VALUE(LEFT(B38,1)),"")</f>
        <v/>
      </c>
      <c r="L38" s="9">
        <f>IF(C38="","",IF(AND(MONTH(C38)=1,DAY(C38)=1),YEAR(C38)-1,YEAR(C38)))</f>
        <v/>
      </c>
      <c r="M38" s="10">
        <f>IF(OR(I38&lt;&gt;"申告対象",E38=""),"",IFERROR(MAX(ROUNDDOWN(D38*(1-VLOOKUP(E38,'減価率表'!$A$2:$B$52,2,FALSE)/2)*(1-VLOOKUP(E38,'減価率表'!$A$2:$B$52,2,FALSE))^(2026-L38),0),ROUNDDOWN(D38*0.05,0)),"表外"))</f>
        <v/>
      </c>
    </row>
    <row r="39">
      <c r="A39" s="6" t="n"/>
      <c r="B39" s="6" t="n"/>
      <c r="C39" s="7" t="n"/>
      <c r="D39" s="8" t="n"/>
      <c r="E39" s="6" t="n"/>
      <c r="F39" s="6" t="n"/>
      <c r="G39" s="6" t="n"/>
      <c r="H39" s="9">
        <f>IF(A39="","",IF(C39&gt;DATE(2027,1,1),"対象外（令和10年度分）",IF(LEFT(B39,3)="対象外","対象外",IF(F39="一時損金算入",IF(D39&lt;100000,"対象外","要確認"),IF(F39="一括償却資産",IF(D39&lt;200000,"対象外","要確認"),IF(F39="リース資産",IF(D39&lt;200000,"対象外","申告対象"),"申告対象"))))))</f>
        <v/>
      </c>
      <c r="I39" s="9">
        <f>IF(A39="","",IF(AND(H39="申告対象",G39="いいえ"),"対象外（所有していない）",H39))</f>
        <v/>
      </c>
      <c r="J39" s="9">
        <f>IF(I39&lt;&gt;"申告対象","",IF(C39&gt;=DATE(2026,1,2),"増加（前年中に取得）","前年前に取得（申告済みなら記入不要）"))</f>
        <v/>
      </c>
      <c r="K39" s="9">
        <f>IF(H39="申告対象",VALUE(LEFT(B39,1)),"")</f>
        <v/>
      </c>
      <c r="L39" s="9">
        <f>IF(C39="","",IF(AND(MONTH(C39)=1,DAY(C39)=1),YEAR(C39)-1,YEAR(C39)))</f>
        <v/>
      </c>
      <c r="M39" s="10">
        <f>IF(OR(I39&lt;&gt;"申告対象",E39=""),"",IFERROR(MAX(ROUNDDOWN(D39*(1-VLOOKUP(E39,'減価率表'!$A$2:$B$52,2,FALSE)/2)*(1-VLOOKUP(E39,'減価率表'!$A$2:$B$52,2,FALSE))^(2026-L39),0),ROUNDDOWN(D39*0.05,0)),"表外"))</f>
        <v/>
      </c>
    </row>
    <row r="40">
      <c r="A40" s="6" t="n"/>
      <c r="B40" s="6" t="n"/>
      <c r="C40" s="7" t="n"/>
      <c r="D40" s="8" t="n"/>
      <c r="E40" s="6" t="n"/>
      <c r="F40" s="6" t="n"/>
      <c r="G40" s="6" t="n"/>
      <c r="H40" s="9">
        <f>IF(A40="","",IF(C40&gt;DATE(2027,1,1),"対象外（令和10年度分）",IF(LEFT(B40,3)="対象外","対象外",IF(F40="一時損金算入",IF(D40&lt;100000,"対象外","要確認"),IF(F40="一括償却資産",IF(D40&lt;200000,"対象外","要確認"),IF(F40="リース資産",IF(D40&lt;200000,"対象外","申告対象"),"申告対象"))))))</f>
        <v/>
      </c>
      <c r="I40" s="9">
        <f>IF(A40="","",IF(AND(H40="申告対象",G40="いいえ"),"対象外（所有していない）",H40))</f>
        <v/>
      </c>
      <c r="J40" s="9">
        <f>IF(I40&lt;&gt;"申告対象","",IF(C40&gt;=DATE(2026,1,2),"増加（前年中に取得）","前年前に取得（申告済みなら記入不要）"))</f>
        <v/>
      </c>
      <c r="K40" s="9">
        <f>IF(H40="申告対象",VALUE(LEFT(B40,1)),"")</f>
        <v/>
      </c>
      <c r="L40" s="9">
        <f>IF(C40="","",IF(AND(MONTH(C40)=1,DAY(C40)=1),YEAR(C40)-1,YEAR(C40)))</f>
        <v/>
      </c>
      <c r="M40" s="10">
        <f>IF(OR(I40&lt;&gt;"申告対象",E40=""),"",IFERROR(MAX(ROUNDDOWN(D40*(1-VLOOKUP(E40,'減価率表'!$A$2:$B$52,2,FALSE)/2)*(1-VLOOKUP(E40,'減価率表'!$A$2:$B$52,2,FALSE))^(2026-L40),0),ROUNDDOWN(D40*0.05,0)),"表外"))</f>
        <v/>
      </c>
    </row>
    <row r="41">
      <c r="A41" s="6" t="n"/>
      <c r="B41" s="6" t="n"/>
      <c r="C41" s="7" t="n"/>
      <c r="D41" s="8" t="n"/>
      <c r="E41" s="6" t="n"/>
      <c r="F41" s="6" t="n"/>
      <c r="G41" s="6" t="n"/>
      <c r="H41" s="9">
        <f>IF(A41="","",IF(C41&gt;DATE(2027,1,1),"対象外（令和10年度分）",IF(LEFT(B41,3)="対象外","対象外",IF(F41="一時損金算入",IF(D41&lt;100000,"対象外","要確認"),IF(F41="一括償却資産",IF(D41&lt;200000,"対象外","要確認"),IF(F41="リース資産",IF(D41&lt;200000,"対象外","申告対象"),"申告対象"))))))</f>
        <v/>
      </c>
      <c r="I41" s="9">
        <f>IF(A41="","",IF(AND(H41="申告対象",G41="いいえ"),"対象外（所有していない）",H41))</f>
        <v/>
      </c>
      <c r="J41" s="9">
        <f>IF(I41&lt;&gt;"申告対象","",IF(C41&gt;=DATE(2026,1,2),"増加（前年中に取得）","前年前に取得（申告済みなら記入不要）"))</f>
        <v/>
      </c>
      <c r="K41" s="9">
        <f>IF(H41="申告対象",VALUE(LEFT(B41,1)),"")</f>
        <v/>
      </c>
      <c r="L41" s="9">
        <f>IF(C41="","",IF(AND(MONTH(C41)=1,DAY(C41)=1),YEAR(C41)-1,YEAR(C41)))</f>
        <v/>
      </c>
      <c r="M41" s="10">
        <f>IF(OR(I41&lt;&gt;"申告対象",E41=""),"",IFERROR(MAX(ROUNDDOWN(D41*(1-VLOOKUP(E41,'減価率表'!$A$2:$B$52,2,FALSE)/2)*(1-VLOOKUP(E41,'減価率表'!$A$2:$B$52,2,FALSE))^(2026-L41),0),ROUNDDOWN(D41*0.05,0)),"表外"))</f>
        <v/>
      </c>
    </row>
    <row r="42">
      <c r="A42" s="6" t="n"/>
      <c r="B42" s="6" t="n"/>
      <c r="C42" s="7" t="n"/>
      <c r="D42" s="8" t="n"/>
      <c r="E42" s="6" t="n"/>
      <c r="F42" s="6" t="n"/>
      <c r="G42" s="6" t="n"/>
      <c r="H42" s="9">
        <f>IF(A42="","",IF(C42&gt;DATE(2027,1,1),"対象外（令和10年度分）",IF(LEFT(B42,3)="対象外","対象外",IF(F42="一時損金算入",IF(D42&lt;100000,"対象外","要確認"),IF(F42="一括償却資産",IF(D42&lt;200000,"対象外","要確認"),IF(F42="リース資産",IF(D42&lt;200000,"対象外","申告対象"),"申告対象"))))))</f>
        <v/>
      </c>
      <c r="I42" s="9">
        <f>IF(A42="","",IF(AND(H42="申告対象",G42="いいえ"),"対象外（所有していない）",H42))</f>
        <v/>
      </c>
      <c r="J42" s="9">
        <f>IF(I42&lt;&gt;"申告対象","",IF(C42&gt;=DATE(2026,1,2),"増加（前年中に取得）","前年前に取得（申告済みなら記入不要）"))</f>
        <v/>
      </c>
      <c r="K42" s="9">
        <f>IF(H42="申告対象",VALUE(LEFT(B42,1)),"")</f>
        <v/>
      </c>
      <c r="L42" s="9">
        <f>IF(C42="","",IF(AND(MONTH(C42)=1,DAY(C42)=1),YEAR(C42)-1,YEAR(C42)))</f>
        <v/>
      </c>
      <c r="M42" s="10">
        <f>IF(OR(I42&lt;&gt;"申告対象",E42=""),"",IFERROR(MAX(ROUNDDOWN(D42*(1-VLOOKUP(E42,'減価率表'!$A$2:$B$52,2,FALSE)/2)*(1-VLOOKUP(E42,'減価率表'!$A$2:$B$52,2,FALSE))^(2026-L42),0),ROUNDDOWN(D42*0.05,0)),"表外"))</f>
        <v/>
      </c>
    </row>
    <row r="43">
      <c r="A43" s="6" t="n"/>
      <c r="B43" s="6" t="n"/>
      <c r="C43" s="7" t="n"/>
      <c r="D43" s="8" t="n"/>
      <c r="E43" s="6" t="n"/>
      <c r="F43" s="6" t="n"/>
      <c r="G43" s="6" t="n"/>
      <c r="H43" s="9">
        <f>IF(A43="","",IF(C43&gt;DATE(2027,1,1),"対象外（令和10年度分）",IF(LEFT(B43,3)="対象外","対象外",IF(F43="一時損金算入",IF(D43&lt;100000,"対象外","要確認"),IF(F43="一括償却資産",IF(D43&lt;200000,"対象外","要確認"),IF(F43="リース資産",IF(D43&lt;200000,"対象外","申告対象"),"申告対象"))))))</f>
        <v/>
      </c>
      <c r="I43" s="9">
        <f>IF(A43="","",IF(AND(H43="申告対象",G43="いいえ"),"対象外（所有していない）",H43))</f>
        <v/>
      </c>
      <c r="J43" s="9">
        <f>IF(I43&lt;&gt;"申告対象","",IF(C43&gt;=DATE(2026,1,2),"増加（前年中に取得）","前年前に取得（申告済みなら記入不要）"))</f>
        <v/>
      </c>
      <c r="K43" s="9">
        <f>IF(H43="申告対象",VALUE(LEFT(B43,1)),"")</f>
        <v/>
      </c>
      <c r="L43" s="9">
        <f>IF(C43="","",IF(AND(MONTH(C43)=1,DAY(C43)=1),YEAR(C43)-1,YEAR(C43)))</f>
        <v/>
      </c>
      <c r="M43" s="10">
        <f>IF(OR(I43&lt;&gt;"申告対象",E43=""),"",IFERROR(MAX(ROUNDDOWN(D43*(1-VLOOKUP(E43,'減価率表'!$A$2:$B$52,2,FALSE)/2)*(1-VLOOKUP(E43,'減価率表'!$A$2:$B$52,2,FALSE))^(2026-L43),0),ROUNDDOWN(D43*0.05,0)),"表外"))</f>
        <v/>
      </c>
    </row>
    <row r="44">
      <c r="A44" s="6" t="n"/>
      <c r="B44" s="6" t="n"/>
      <c r="C44" s="7" t="n"/>
      <c r="D44" s="8" t="n"/>
      <c r="E44" s="6" t="n"/>
      <c r="F44" s="6" t="n"/>
      <c r="G44" s="6" t="n"/>
      <c r="H44" s="9">
        <f>IF(A44="","",IF(C44&gt;DATE(2027,1,1),"対象外（令和10年度分）",IF(LEFT(B44,3)="対象外","対象外",IF(F44="一時損金算入",IF(D44&lt;100000,"対象外","要確認"),IF(F44="一括償却資産",IF(D44&lt;200000,"対象外","要確認"),IF(F44="リース資産",IF(D44&lt;200000,"対象外","申告対象"),"申告対象"))))))</f>
        <v/>
      </c>
      <c r="I44" s="9">
        <f>IF(A44="","",IF(AND(H44="申告対象",G44="いいえ"),"対象外（所有していない）",H44))</f>
        <v/>
      </c>
      <c r="J44" s="9">
        <f>IF(I44&lt;&gt;"申告対象","",IF(C44&gt;=DATE(2026,1,2),"増加（前年中に取得）","前年前に取得（申告済みなら記入不要）"))</f>
        <v/>
      </c>
      <c r="K44" s="9">
        <f>IF(H44="申告対象",VALUE(LEFT(B44,1)),"")</f>
        <v/>
      </c>
      <c r="L44" s="9">
        <f>IF(C44="","",IF(AND(MONTH(C44)=1,DAY(C44)=1),YEAR(C44)-1,YEAR(C44)))</f>
        <v/>
      </c>
      <c r="M44" s="10">
        <f>IF(OR(I44&lt;&gt;"申告対象",E44=""),"",IFERROR(MAX(ROUNDDOWN(D44*(1-VLOOKUP(E44,'減価率表'!$A$2:$B$52,2,FALSE)/2)*(1-VLOOKUP(E44,'減価率表'!$A$2:$B$52,2,FALSE))^(2026-L44),0),ROUNDDOWN(D44*0.05,0)),"表外"))</f>
        <v/>
      </c>
    </row>
    <row r="45">
      <c r="A45" s="6" t="n"/>
      <c r="B45" s="6" t="n"/>
      <c r="C45" s="7" t="n"/>
      <c r="D45" s="8" t="n"/>
      <c r="E45" s="6" t="n"/>
      <c r="F45" s="6" t="n"/>
      <c r="G45" s="6" t="n"/>
      <c r="H45" s="9">
        <f>IF(A45="","",IF(C45&gt;DATE(2027,1,1),"対象外（令和10年度分）",IF(LEFT(B45,3)="対象外","対象外",IF(F45="一時損金算入",IF(D45&lt;100000,"対象外","要確認"),IF(F45="一括償却資産",IF(D45&lt;200000,"対象外","要確認"),IF(F45="リース資産",IF(D45&lt;200000,"対象外","申告対象"),"申告対象"))))))</f>
        <v/>
      </c>
      <c r="I45" s="9">
        <f>IF(A45="","",IF(AND(H45="申告対象",G45="いいえ"),"対象外（所有していない）",H45))</f>
        <v/>
      </c>
      <c r="J45" s="9">
        <f>IF(I45&lt;&gt;"申告対象","",IF(C45&gt;=DATE(2026,1,2),"増加（前年中に取得）","前年前に取得（申告済みなら記入不要）"))</f>
        <v/>
      </c>
      <c r="K45" s="9">
        <f>IF(H45="申告対象",VALUE(LEFT(B45,1)),"")</f>
        <v/>
      </c>
      <c r="L45" s="9">
        <f>IF(C45="","",IF(AND(MONTH(C45)=1,DAY(C45)=1),YEAR(C45)-1,YEAR(C45)))</f>
        <v/>
      </c>
      <c r="M45" s="10">
        <f>IF(OR(I45&lt;&gt;"申告対象",E45=""),"",IFERROR(MAX(ROUNDDOWN(D45*(1-VLOOKUP(E45,'減価率表'!$A$2:$B$52,2,FALSE)/2)*(1-VLOOKUP(E45,'減価率表'!$A$2:$B$52,2,FALSE))^(2026-L45),0),ROUNDDOWN(D45*0.05,0)),"表外"))</f>
        <v/>
      </c>
    </row>
    <row r="46">
      <c r="A46" s="6" t="n"/>
      <c r="B46" s="6" t="n"/>
      <c r="C46" s="7" t="n"/>
      <c r="D46" s="8" t="n"/>
      <c r="E46" s="6" t="n"/>
      <c r="F46" s="6" t="n"/>
      <c r="G46" s="6" t="n"/>
      <c r="H46" s="9">
        <f>IF(A46="","",IF(C46&gt;DATE(2027,1,1),"対象外（令和10年度分）",IF(LEFT(B46,3)="対象外","対象外",IF(F46="一時損金算入",IF(D46&lt;100000,"対象外","要確認"),IF(F46="一括償却資産",IF(D46&lt;200000,"対象外","要確認"),IF(F46="リース資産",IF(D46&lt;200000,"対象外","申告対象"),"申告対象"))))))</f>
        <v/>
      </c>
      <c r="I46" s="9">
        <f>IF(A46="","",IF(AND(H46="申告対象",G46="いいえ"),"対象外（所有していない）",H46))</f>
        <v/>
      </c>
      <c r="J46" s="9">
        <f>IF(I46&lt;&gt;"申告対象","",IF(C46&gt;=DATE(2026,1,2),"増加（前年中に取得）","前年前に取得（申告済みなら記入不要）"))</f>
        <v/>
      </c>
      <c r="K46" s="9">
        <f>IF(H46="申告対象",VALUE(LEFT(B46,1)),"")</f>
        <v/>
      </c>
      <c r="L46" s="9">
        <f>IF(C46="","",IF(AND(MONTH(C46)=1,DAY(C46)=1),YEAR(C46)-1,YEAR(C46)))</f>
        <v/>
      </c>
      <c r="M46" s="10">
        <f>IF(OR(I46&lt;&gt;"申告対象",E46=""),"",IFERROR(MAX(ROUNDDOWN(D46*(1-VLOOKUP(E46,'減価率表'!$A$2:$B$52,2,FALSE)/2)*(1-VLOOKUP(E46,'減価率表'!$A$2:$B$52,2,FALSE))^(2026-L46),0),ROUNDDOWN(D46*0.05,0)),"表外"))</f>
        <v/>
      </c>
    </row>
    <row r="47">
      <c r="A47" s="6" t="n"/>
      <c r="B47" s="6" t="n"/>
      <c r="C47" s="7" t="n"/>
      <c r="D47" s="8" t="n"/>
      <c r="E47" s="6" t="n"/>
      <c r="F47" s="6" t="n"/>
      <c r="G47" s="6" t="n"/>
      <c r="H47" s="9">
        <f>IF(A47="","",IF(C47&gt;DATE(2027,1,1),"対象外（令和10年度分）",IF(LEFT(B47,3)="対象外","対象外",IF(F47="一時損金算入",IF(D47&lt;100000,"対象外","要確認"),IF(F47="一括償却資産",IF(D47&lt;200000,"対象外","要確認"),IF(F47="リース資産",IF(D47&lt;200000,"対象外","申告対象"),"申告対象"))))))</f>
        <v/>
      </c>
      <c r="I47" s="9">
        <f>IF(A47="","",IF(AND(H47="申告対象",G47="いいえ"),"対象外（所有していない）",H47))</f>
        <v/>
      </c>
      <c r="J47" s="9">
        <f>IF(I47&lt;&gt;"申告対象","",IF(C47&gt;=DATE(2026,1,2),"増加（前年中に取得）","前年前に取得（申告済みなら記入不要）"))</f>
        <v/>
      </c>
      <c r="K47" s="9">
        <f>IF(H47="申告対象",VALUE(LEFT(B47,1)),"")</f>
        <v/>
      </c>
      <c r="L47" s="9">
        <f>IF(C47="","",IF(AND(MONTH(C47)=1,DAY(C47)=1),YEAR(C47)-1,YEAR(C47)))</f>
        <v/>
      </c>
      <c r="M47" s="10">
        <f>IF(OR(I47&lt;&gt;"申告対象",E47=""),"",IFERROR(MAX(ROUNDDOWN(D47*(1-VLOOKUP(E47,'減価率表'!$A$2:$B$52,2,FALSE)/2)*(1-VLOOKUP(E47,'減価率表'!$A$2:$B$52,2,FALSE))^(2026-L47),0),ROUNDDOWN(D47*0.05,0)),"表外"))</f>
        <v/>
      </c>
    </row>
    <row r="48">
      <c r="A48" s="6" t="n"/>
      <c r="B48" s="6" t="n"/>
      <c r="C48" s="7" t="n"/>
      <c r="D48" s="8" t="n"/>
      <c r="E48" s="6" t="n"/>
      <c r="F48" s="6" t="n"/>
      <c r="G48" s="6" t="n"/>
      <c r="H48" s="9">
        <f>IF(A48="","",IF(C48&gt;DATE(2027,1,1),"対象外（令和10年度分）",IF(LEFT(B48,3)="対象外","対象外",IF(F48="一時損金算入",IF(D48&lt;100000,"対象外","要確認"),IF(F48="一括償却資産",IF(D48&lt;200000,"対象外","要確認"),IF(F48="リース資産",IF(D48&lt;200000,"対象外","申告対象"),"申告対象"))))))</f>
        <v/>
      </c>
      <c r="I48" s="9">
        <f>IF(A48="","",IF(AND(H48="申告対象",G48="いいえ"),"対象外（所有していない）",H48))</f>
        <v/>
      </c>
      <c r="J48" s="9">
        <f>IF(I48&lt;&gt;"申告対象","",IF(C48&gt;=DATE(2026,1,2),"増加（前年中に取得）","前年前に取得（申告済みなら記入不要）"))</f>
        <v/>
      </c>
      <c r="K48" s="9">
        <f>IF(H48="申告対象",VALUE(LEFT(B48,1)),"")</f>
        <v/>
      </c>
      <c r="L48" s="9">
        <f>IF(C48="","",IF(AND(MONTH(C48)=1,DAY(C48)=1),YEAR(C48)-1,YEAR(C48)))</f>
        <v/>
      </c>
      <c r="M48" s="10">
        <f>IF(OR(I48&lt;&gt;"申告対象",E48=""),"",IFERROR(MAX(ROUNDDOWN(D48*(1-VLOOKUP(E48,'減価率表'!$A$2:$B$52,2,FALSE)/2)*(1-VLOOKUP(E48,'減価率表'!$A$2:$B$52,2,FALSE))^(2026-L48),0),ROUNDDOWN(D48*0.05,0)),"表外"))</f>
        <v/>
      </c>
    </row>
    <row r="49">
      <c r="A49" s="6" t="n"/>
      <c r="B49" s="6" t="n"/>
      <c r="C49" s="7" t="n"/>
      <c r="D49" s="8" t="n"/>
      <c r="E49" s="6" t="n"/>
      <c r="F49" s="6" t="n"/>
      <c r="G49" s="6" t="n"/>
      <c r="H49" s="9">
        <f>IF(A49="","",IF(C49&gt;DATE(2027,1,1),"対象外（令和10年度分）",IF(LEFT(B49,3)="対象外","対象外",IF(F49="一時損金算入",IF(D49&lt;100000,"対象外","要確認"),IF(F49="一括償却資産",IF(D49&lt;200000,"対象外","要確認"),IF(F49="リース資産",IF(D49&lt;200000,"対象外","申告対象"),"申告対象"))))))</f>
        <v/>
      </c>
      <c r="I49" s="9">
        <f>IF(A49="","",IF(AND(H49="申告対象",G49="いいえ"),"対象外（所有していない）",H49))</f>
        <v/>
      </c>
      <c r="J49" s="9">
        <f>IF(I49&lt;&gt;"申告対象","",IF(C49&gt;=DATE(2026,1,2),"増加（前年中に取得）","前年前に取得（申告済みなら記入不要）"))</f>
        <v/>
      </c>
      <c r="K49" s="9">
        <f>IF(H49="申告対象",VALUE(LEFT(B49,1)),"")</f>
        <v/>
      </c>
      <c r="L49" s="9">
        <f>IF(C49="","",IF(AND(MONTH(C49)=1,DAY(C49)=1),YEAR(C49)-1,YEAR(C49)))</f>
        <v/>
      </c>
      <c r="M49" s="10">
        <f>IF(OR(I49&lt;&gt;"申告対象",E49=""),"",IFERROR(MAX(ROUNDDOWN(D49*(1-VLOOKUP(E49,'減価率表'!$A$2:$B$52,2,FALSE)/2)*(1-VLOOKUP(E49,'減価率表'!$A$2:$B$52,2,FALSE))^(2026-L49),0),ROUNDDOWN(D49*0.05,0)),"表外"))</f>
        <v/>
      </c>
    </row>
    <row r="50">
      <c r="A50" s="6" t="n"/>
      <c r="B50" s="6" t="n"/>
      <c r="C50" s="7" t="n"/>
      <c r="D50" s="8" t="n"/>
      <c r="E50" s="6" t="n"/>
      <c r="F50" s="6" t="n"/>
      <c r="G50" s="6" t="n"/>
      <c r="H50" s="9">
        <f>IF(A50="","",IF(C50&gt;DATE(2027,1,1),"対象外（令和10年度分）",IF(LEFT(B50,3)="対象外","対象外",IF(F50="一時損金算入",IF(D50&lt;100000,"対象外","要確認"),IF(F50="一括償却資産",IF(D50&lt;200000,"対象外","要確認"),IF(F50="リース資産",IF(D50&lt;200000,"対象外","申告対象"),"申告対象"))))))</f>
        <v/>
      </c>
      <c r="I50" s="9">
        <f>IF(A50="","",IF(AND(H50="申告対象",G50="いいえ"),"対象外（所有していない）",H50))</f>
        <v/>
      </c>
      <c r="J50" s="9">
        <f>IF(I50&lt;&gt;"申告対象","",IF(C50&gt;=DATE(2026,1,2),"増加（前年中に取得）","前年前に取得（申告済みなら記入不要）"))</f>
        <v/>
      </c>
      <c r="K50" s="9">
        <f>IF(H50="申告対象",VALUE(LEFT(B50,1)),"")</f>
        <v/>
      </c>
      <c r="L50" s="9">
        <f>IF(C50="","",IF(AND(MONTH(C50)=1,DAY(C50)=1),YEAR(C50)-1,YEAR(C50)))</f>
        <v/>
      </c>
      <c r="M50" s="10">
        <f>IF(OR(I50&lt;&gt;"申告対象",E50=""),"",IFERROR(MAX(ROUNDDOWN(D50*(1-VLOOKUP(E50,'減価率表'!$A$2:$B$52,2,FALSE)/2)*(1-VLOOKUP(E50,'減価率表'!$A$2:$B$52,2,FALSE))^(2026-L50),0),ROUNDDOWN(D50*0.05,0)),"表外"))</f>
        <v/>
      </c>
    </row>
    <row r="51">
      <c r="A51" s="6" t="n"/>
      <c r="B51" s="6" t="n"/>
      <c r="C51" s="7" t="n"/>
      <c r="D51" s="8" t="n"/>
      <c r="E51" s="6" t="n"/>
      <c r="F51" s="6" t="n"/>
      <c r="G51" s="6" t="n"/>
      <c r="H51" s="9">
        <f>IF(A51="","",IF(C51&gt;DATE(2027,1,1),"対象外（令和10年度分）",IF(LEFT(B51,3)="対象外","対象外",IF(F51="一時損金算入",IF(D51&lt;100000,"対象外","要確認"),IF(F51="一括償却資産",IF(D51&lt;200000,"対象外","要確認"),IF(F51="リース資産",IF(D51&lt;200000,"対象外","申告対象"),"申告対象"))))))</f>
        <v/>
      </c>
      <c r="I51" s="9">
        <f>IF(A51="","",IF(AND(H51="申告対象",G51="いいえ"),"対象外（所有していない）",H51))</f>
        <v/>
      </c>
      <c r="J51" s="9">
        <f>IF(I51&lt;&gt;"申告対象","",IF(C51&gt;=DATE(2026,1,2),"増加（前年中に取得）","前年前に取得（申告済みなら記入不要）"))</f>
        <v/>
      </c>
      <c r="K51" s="9">
        <f>IF(H51="申告対象",VALUE(LEFT(B51,1)),"")</f>
        <v/>
      </c>
      <c r="L51" s="9">
        <f>IF(C51="","",IF(AND(MONTH(C51)=1,DAY(C51)=1),YEAR(C51)-1,YEAR(C51)))</f>
        <v/>
      </c>
      <c r="M51" s="10">
        <f>IF(OR(I51&lt;&gt;"申告対象",E51=""),"",IFERROR(MAX(ROUNDDOWN(D51*(1-VLOOKUP(E51,'減価率表'!$A$2:$B$52,2,FALSE)/2)*(1-VLOOKUP(E51,'減価率表'!$A$2:$B$52,2,FALSE))^(2026-L51),0),ROUNDDOWN(D51*0.05,0)),"表外"))</f>
        <v/>
      </c>
    </row>
    <row r="52">
      <c r="A52" s="6" t="n"/>
      <c r="B52" s="6" t="n"/>
      <c r="C52" s="7" t="n"/>
      <c r="D52" s="8" t="n"/>
      <c r="E52" s="6" t="n"/>
      <c r="F52" s="6" t="n"/>
      <c r="G52" s="6" t="n"/>
      <c r="H52" s="9">
        <f>IF(A52="","",IF(C52&gt;DATE(2027,1,1),"対象外（令和10年度分）",IF(LEFT(B52,3)="対象外","対象外",IF(F52="一時損金算入",IF(D52&lt;100000,"対象外","要確認"),IF(F52="一括償却資産",IF(D52&lt;200000,"対象外","要確認"),IF(F52="リース資産",IF(D52&lt;200000,"対象外","申告対象"),"申告対象"))))))</f>
        <v/>
      </c>
      <c r="I52" s="9">
        <f>IF(A52="","",IF(AND(H52="申告対象",G52="いいえ"),"対象外（所有していない）",H52))</f>
        <v/>
      </c>
      <c r="J52" s="9">
        <f>IF(I52&lt;&gt;"申告対象","",IF(C52&gt;=DATE(2026,1,2),"増加（前年中に取得）","前年前に取得（申告済みなら記入不要）"))</f>
        <v/>
      </c>
      <c r="K52" s="9">
        <f>IF(H52="申告対象",VALUE(LEFT(B52,1)),"")</f>
        <v/>
      </c>
      <c r="L52" s="9">
        <f>IF(C52="","",IF(AND(MONTH(C52)=1,DAY(C52)=1),YEAR(C52)-1,YEAR(C52)))</f>
        <v/>
      </c>
      <c r="M52" s="10">
        <f>IF(OR(I52&lt;&gt;"申告対象",E52=""),"",IFERROR(MAX(ROUNDDOWN(D52*(1-VLOOKUP(E52,'減価率表'!$A$2:$B$52,2,FALSE)/2)*(1-VLOOKUP(E52,'減価率表'!$A$2:$B$52,2,FALSE))^(2026-L52),0),ROUNDDOWN(D52*0.05,0)),"表外"))</f>
        <v/>
      </c>
    </row>
    <row r="53">
      <c r="A53" s="6" t="n"/>
      <c r="B53" s="6" t="n"/>
      <c r="C53" s="7" t="n"/>
      <c r="D53" s="8" t="n"/>
      <c r="E53" s="6" t="n"/>
      <c r="F53" s="6" t="n"/>
      <c r="G53" s="6" t="n"/>
      <c r="H53" s="9">
        <f>IF(A53="","",IF(C53&gt;DATE(2027,1,1),"対象外（令和10年度分）",IF(LEFT(B53,3)="対象外","対象外",IF(F53="一時損金算入",IF(D53&lt;100000,"対象外","要確認"),IF(F53="一括償却資産",IF(D53&lt;200000,"対象外","要確認"),IF(F53="リース資産",IF(D53&lt;200000,"対象外","申告対象"),"申告対象"))))))</f>
        <v/>
      </c>
      <c r="I53" s="9">
        <f>IF(A53="","",IF(AND(H53="申告対象",G53="いいえ"),"対象外（所有していない）",H53))</f>
        <v/>
      </c>
      <c r="J53" s="9">
        <f>IF(I53&lt;&gt;"申告対象","",IF(C53&gt;=DATE(2026,1,2),"増加（前年中に取得）","前年前に取得（申告済みなら記入不要）"))</f>
        <v/>
      </c>
      <c r="K53" s="9">
        <f>IF(H53="申告対象",VALUE(LEFT(B53,1)),"")</f>
        <v/>
      </c>
      <c r="L53" s="9">
        <f>IF(C53="","",IF(AND(MONTH(C53)=1,DAY(C53)=1),YEAR(C53)-1,YEAR(C53)))</f>
        <v/>
      </c>
      <c r="M53" s="10">
        <f>IF(OR(I53&lt;&gt;"申告対象",E53=""),"",IFERROR(MAX(ROUNDDOWN(D53*(1-VLOOKUP(E53,'減価率表'!$A$2:$B$52,2,FALSE)/2)*(1-VLOOKUP(E53,'減価率表'!$A$2:$B$52,2,FALSE))^(2026-L53),0),ROUNDDOWN(D53*0.05,0)),"表外"))</f>
        <v/>
      </c>
    </row>
    <row r="54">
      <c r="A54" s="6" t="n"/>
      <c r="B54" s="6" t="n"/>
      <c r="C54" s="7" t="n"/>
      <c r="D54" s="8" t="n"/>
      <c r="E54" s="6" t="n"/>
      <c r="F54" s="6" t="n"/>
      <c r="G54" s="6" t="n"/>
      <c r="H54" s="9">
        <f>IF(A54="","",IF(C54&gt;DATE(2027,1,1),"対象外（令和10年度分）",IF(LEFT(B54,3)="対象外","対象外",IF(F54="一時損金算入",IF(D54&lt;100000,"対象外","要確認"),IF(F54="一括償却資産",IF(D54&lt;200000,"対象外","要確認"),IF(F54="リース資産",IF(D54&lt;200000,"対象外","申告対象"),"申告対象"))))))</f>
        <v/>
      </c>
      <c r="I54" s="9">
        <f>IF(A54="","",IF(AND(H54="申告対象",G54="いいえ"),"対象外（所有していない）",H54))</f>
        <v/>
      </c>
      <c r="J54" s="9">
        <f>IF(I54&lt;&gt;"申告対象","",IF(C54&gt;=DATE(2026,1,2),"増加（前年中に取得）","前年前に取得（申告済みなら記入不要）"))</f>
        <v/>
      </c>
      <c r="K54" s="9">
        <f>IF(H54="申告対象",VALUE(LEFT(B54,1)),"")</f>
        <v/>
      </c>
      <c r="L54" s="9">
        <f>IF(C54="","",IF(AND(MONTH(C54)=1,DAY(C54)=1),YEAR(C54)-1,YEAR(C54)))</f>
        <v/>
      </c>
      <c r="M54" s="10">
        <f>IF(OR(I54&lt;&gt;"申告対象",E54=""),"",IFERROR(MAX(ROUNDDOWN(D54*(1-VLOOKUP(E54,'減価率表'!$A$2:$B$52,2,FALSE)/2)*(1-VLOOKUP(E54,'減価率表'!$A$2:$B$52,2,FALSE))^(2026-L54),0),ROUNDDOWN(D54*0.05,0)),"表外"))</f>
        <v/>
      </c>
    </row>
    <row r="55">
      <c r="A55" s="6" t="n"/>
      <c r="B55" s="6" t="n"/>
      <c r="C55" s="7" t="n"/>
      <c r="D55" s="8" t="n"/>
      <c r="E55" s="6" t="n"/>
      <c r="F55" s="6" t="n"/>
      <c r="G55" s="6" t="n"/>
      <c r="H55" s="9">
        <f>IF(A55="","",IF(C55&gt;DATE(2027,1,1),"対象外（令和10年度分）",IF(LEFT(B55,3)="対象外","対象外",IF(F55="一時損金算入",IF(D55&lt;100000,"対象外","要確認"),IF(F55="一括償却資産",IF(D55&lt;200000,"対象外","要確認"),IF(F55="リース資産",IF(D55&lt;200000,"対象外","申告対象"),"申告対象"))))))</f>
        <v/>
      </c>
      <c r="I55" s="9">
        <f>IF(A55="","",IF(AND(H55="申告対象",G55="いいえ"),"対象外（所有していない）",H55))</f>
        <v/>
      </c>
      <c r="J55" s="9">
        <f>IF(I55&lt;&gt;"申告対象","",IF(C55&gt;=DATE(2026,1,2),"増加（前年中に取得）","前年前に取得（申告済みなら記入不要）"))</f>
        <v/>
      </c>
      <c r="K55" s="9">
        <f>IF(H55="申告対象",VALUE(LEFT(B55,1)),"")</f>
        <v/>
      </c>
      <c r="L55" s="9">
        <f>IF(C55="","",IF(AND(MONTH(C55)=1,DAY(C55)=1),YEAR(C55)-1,YEAR(C55)))</f>
        <v/>
      </c>
      <c r="M55" s="10">
        <f>IF(OR(I55&lt;&gt;"申告対象",E55=""),"",IFERROR(MAX(ROUNDDOWN(D55*(1-VLOOKUP(E55,'減価率表'!$A$2:$B$52,2,FALSE)/2)*(1-VLOOKUP(E55,'減価率表'!$A$2:$B$52,2,FALSE))^(2026-L55),0),ROUNDDOWN(D55*0.05,0)),"表外"))</f>
        <v/>
      </c>
    </row>
    <row r="56">
      <c r="A56" s="6" t="n"/>
      <c r="B56" s="6" t="n"/>
      <c r="C56" s="7" t="n"/>
      <c r="D56" s="8" t="n"/>
      <c r="E56" s="6" t="n"/>
      <c r="F56" s="6" t="n"/>
      <c r="G56" s="6" t="n"/>
      <c r="H56" s="9">
        <f>IF(A56="","",IF(C56&gt;DATE(2027,1,1),"対象外（令和10年度分）",IF(LEFT(B56,3)="対象外","対象外",IF(F56="一時損金算入",IF(D56&lt;100000,"対象外","要確認"),IF(F56="一括償却資産",IF(D56&lt;200000,"対象外","要確認"),IF(F56="リース資産",IF(D56&lt;200000,"対象外","申告対象"),"申告対象"))))))</f>
        <v/>
      </c>
      <c r="I56" s="9">
        <f>IF(A56="","",IF(AND(H56="申告対象",G56="いいえ"),"対象外（所有していない）",H56))</f>
        <v/>
      </c>
      <c r="J56" s="9">
        <f>IF(I56&lt;&gt;"申告対象","",IF(C56&gt;=DATE(2026,1,2),"増加（前年中に取得）","前年前に取得（申告済みなら記入不要）"))</f>
        <v/>
      </c>
      <c r="K56" s="9">
        <f>IF(H56="申告対象",VALUE(LEFT(B56,1)),"")</f>
        <v/>
      </c>
      <c r="L56" s="9">
        <f>IF(C56="","",IF(AND(MONTH(C56)=1,DAY(C56)=1),YEAR(C56)-1,YEAR(C56)))</f>
        <v/>
      </c>
      <c r="M56" s="10">
        <f>IF(OR(I56&lt;&gt;"申告対象",E56=""),"",IFERROR(MAX(ROUNDDOWN(D56*(1-VLOOKUP(E56,'減価率表'!$A$2:$B$52,2,FALSE)/2)*(1-VLOOKUP(E56,'減価率表'!$A$2:$B$52,2,FALSE))^(2026-L56),0),ROUNDDOWN(D56*0.05,0)),"表外"))</f>
        <v/>
      </c>
    </row>
    <row r="57">
      <c r="A57" s="6" t="n"/>
      <c r="B57" s="6" t="n"/>
      <c r="C57" s="7" t="n"/>
      <c r="D57" s="8" t="n"/>
      <c r="E57" s="6" t="n"/>
      <c r="F57" s="6" t="n"/>
      <c r="G57" s="6" t="n"/>
      <c r="H57" s="9">
        <f>IF(A57="","",IF(C57&gt;DATE(2027,1,1),"対象外（令和10年度分）",IF(LEFT(B57,3)="対象外","対象外",IF(F57="一時損金算入",IF(D57&lt;100000,"対象外","要確認"),IF(F57="一括償却資産",IF(D57&lt;200000,"対象外","要確認"),IF(F57="リース資産",IF(D57&lt;200000,"対象外","申告対象"),"申告対象"))))))</f>
        <v/>
      </c>
      <c r="I57" s="9">
        <f>IF(A57="","",IF(AND(H57="申告対象",G57="いいえ"),"対象外（所有していない）",H57))</f>
        <v/>
      </c>
      <c r="J57" s="9">
        <f>IF(I57&lt;&gt;"申告対象","",IF(C57&gt;=DATE(2026,1,2),"増加（前年中に取得）","前年前に取得（申告済みなら記入不要）"))</f>
        <v/>
      </c>
      <c r="K57" s="9">
        <f>IF(H57="申告対象",VALUE(LEFT(B57,1)),"")</f>
        <v/>
      </c>
      <c r="L57" s="9">
        <f>IF(C57="","",IF(AND(MONTH(C57)=1,DAY(C57)=1),YEAR(C57)-1,YEAR(C57)))</f>
        <v/>
      </c>
      <c r="M57" s="10">
        <f>IF(OR(I57&lt;&gt;"申告対象",E57=""),"",IFERROR(MAX(ROUNDDOWN(D57*(1-VLOOKUP(E57,'減価率表'!$A$2:$B$52,2,FALSE)/2)*(1-VLOOKUP(E57,'減価率表'!$A$2:$B$52,2,FALSE))^(2026-L57),0),ROUNDDOWN(D57*0.05,0)),"表外"))</f>
        <v/>
      </c>
    </row>
    <row r="58">
      <c r="A58" s="6" t="n"/>
      <c r="B58" s="6" t="n"/>
      <c r="C58" s="7" t="n"/>
      <c r="D58" s="8" t="n"/>
      <c r="E58" s="6" t="n"/>
      <c r="F58" s="6" t="n"/>
      <c r="G58" s="6" t="n"/>
      <c r="H58" s="9">
        <f>IF(A58="","",IF(C58&gt;DATE(2027,1,1),"対象外（令和10年度分）",IF(LEFT(B58,3)="対象外","対象外",IF(F58="一時損金算入",IF(D58&lt;100000,"対象外","要確認"),IF(F58="一括償却資産",IF(D58&lt;200000,"対象外","要確認"),IF(F58="リース資産",IF(D58&lt;200000,"対象外","申告対象"),"申告対象"))))))</f>
        <v/>
      </c>
      <c r="I58" s="9">
        <f>IF(A58="","",IF(AND(H58="申告対象",G58="いいえ"),"対象外（所有していない）",H58))</f>
        <v/>
      </c>
      <c r="J58" s="9">
        <f>IF(I58&lt;&gt;"申告対象","",IF(C58&gt;=DATE(2026,1,2),"増加（前年中に取得）","前年前に取得（申告済みなら記入不要）"))</f>
        <v/>
      </c>
      <c r="K58" s="9">
        <f>IF(H58="申告対象",VALUE(LEFT(B58,1)),"")</f>
        <v/>
      </c>
      <c r="L58" s="9">
        <f>IF(C58="","",IF(AND(MONTH(C58)=1,DAY(C58)=1),YEAR(C58)-1,YEAR(C58)))</f>
        <v/>
      </c>
      <c r="M58" s="10">
        <f>IF(OR(I58&lt;&gt;"申告対象",E58=""),"",IFERROR(MAX(ROUNDDOWN(D58*(1-VLOOKUP(E58,'減価率表'!$A$2:$B$52,2,FALSE)/2)*(1-VLOOKUP(E58,'減価率表'!$A$2:$B$52,2,FALSE))^(2026-L58),0),ROUNDDOWN(D58*0.05,0)),"表外"))</f>
        <v/>
      </c>
    </row>
    <row r="59">
      <c r="A59" s="6" t="n"/>
      <c r="B59" s="6" t="n"/>
      <c r="C59" s="7" t="n"/>
      <c r="D59" s="8" t="n"/>
      <c r="E59" s="6" t="n"/>
      <c r="F59" s="6" t="n"/>
      <c r="G59" s="6" t="n"/>
      <c r="H59" s="9">
        <f>IF(A59="","",IF(C59&gt;DATE(2027,1,1),"対象外（令和10年度分）",IF(LEFT(B59,3)="対象外","対象外",IF(F59="一時損金算入",IF(D59&lt;100000,"対象外","要確認"),IF(F59="一括償却資産",IF(D59&lt;200000,"対象外","要確認"),IF(F59="リース資産",IF(D59&lt;200000,"対象外","申告対象"),"申告対象"))))))</f>
        <v/>
      </c>
      <c r="I59" s="9">
        <f>IF(A59="","",IF(AND(H59="申告対象",G59="いいえ"),"対象外（所有していない）",H59))</f>
        <v/>
      </c>
      <c r="J59" s="9">
        <f>IF(I59&lt;&gt;"申告対象","",IF(C59&gt;=DATE(2026,1,2),"増加（前年中に取得）","前年前に取得（申告済みなら記入不要）"))</f>
        <v/>
      </c>
      <c r="K59" s="9">
        <f>IF(H59="申告対象",VALUE(LEFT(B59,1)),"")</f>
        <v/>
      </c>
      <c r="L59" s="9">
        <f>IF(C59="","",IF(AND(MONTH(C59)=1,DAY(C59)=1),YEAR(C59)-1,YEAR(C59)))</f>
        <v/>
      </c>
      <c r="M59" s="10">
        <f>IF(OR(I59&lt;&gt;"申告対象",E59=""),"",IFERROR(MAX(ROUNDDOWN(D59*(1-VLOOKUP(E59,'減価率表'!$A$2:$B$52,2,FALSE)/2)*(1-VLOOKUP(E59,'減価率表'!$A$2:$B$52,2,FALSE))^(2026-L59),0),ROUNDDOWN(D59*0.05,0)),"表外"))</f>
        <v/>
      </c>
    </row>
    <row r="60">
      <c r="A60" s="6" t="n"/>
      <c r="B60" s="6" t="n"/>
      <c r="C60" s="7" t="n"/>
      <c r="D60" s="8" t="n"/>
      <c r="E60" s="6" t="n"/>
      <c r="F60" s="6" t="n"/>
      <c r="G60" s="6" t="n"/>
      <c r="H60" s="9">
        <f>IF(A60="","",IF(C60&gt;DATE(2027,1,1),"対象外（令和10年度分）",IF(LEFT(B60,3)="対象外","対象外",IF(F60="一時損金算入",IF(D60&lt;100000,"対象外","要確認"),IF(F60="一括償却資産",IF(D60&lt;200000,"対象外","要確認"),IF(F60="リース資産",IF(D60&lt;200000,"対象外","申告対象"),"申告対象"))))))</f>
        <v/>
      </c>
      <c r="I60" s="9">
        <f>IF(A60="","",IF(AND(H60="申告対象",G60="いいえ"),"対象外（所有していない）",H60))</f>
        <v/>
      </c>
      <c r="J60" s="9">
        <f>IF(I60&lt;&gt;"申告対象","",IF(C60&gt;=DATE(2026,1,2),"増加（前年中に取得）","前年前に取得（申告済みなら記入不要）"))</f>
        <v/>
      </c>
      <c r="K60" s="9">
        <f>IF(H60="申告対象",VALUE(LEFT(B60,1)),"")</f>
        <v/>
      </c>
      <c r="L60" s="9">
        <f>IF(C60="","",IF(AND(MONTH(C60)=1,DAY(C60)=1),YEAR(C60)-1,YEAR(C60)))</f>
        <v/>
      </c>
      <c r="M60" s="10">
        <f>IF(OR(I60&lt;&gt;"申告対象",E60=""),"",IFERROR(MAX(ROUNDDOWN(D60*(1-VLOOKUP(E60,'減価率表'!$A$2:$B$52,2,FALSE)/2)*(1-VLOOKUP(E60,'減価率表'!$A$2:$B$52,2,FALSE))^(2026-L60),0),ROUNDDOWN(D60*0.05,0)),"表外"))</f>
        <v/>
      </c>
    </row>
    <row r="61">
      <c r="A61" s="6" t="n"/>
      <c r="B61" s="6" t="n"/>
      <c r="C61" s="7" t="n"/>
      <c r="D61" s="8" t="n"/>
      <c r="E61" s="6" t="n"/>
      <c r="F61" s="6" t="n"/>
      <c r="G61" s="6" t="n"/>
      <c r="H61" s="9">
        <f>IF(A61="","",IF(C61&gt;DATE(2027,1,1),"対象外（令和10年度分）",IF(LEFT(B61,3)="対象外","対象外",IF(F61="一時損金算入",IF(D61&lt;100000,"対象外","要確認"),IF(F61="一括償却資産",IF(D61&lt;200000,"対象外","要確認"),IF(F61="リース資産",IF(D61&lt;200000,"対象外","申告対象"),"申告対象"))))))</f>
        <v/>
      </c>
      <c r="I61" s="9">
        <f>IF(A61="","",IF(AND(H61="申告対象",G61="いいえ"),"対象外（所有していない）",H61))</f>
        <v/>
      </c>
      <c r="J61" s="9">
        <f>IF(I61&lt;&gt;"申告対象","",IF(C61&gt;=DATE(2026,1,2),"増加（前年中に取得）","前年前に取得（申告済みなら記入不要）"))</f>
        <v/>
      </c>
      <c r="K61" s="9">
        <f>IF(H61="申告対象",VALUE(LEFT(B61,1)),"")</f>
        <v/>
      </c>
      <c r="L61" s="9">
        <f>IF(C61="","",IF(AND(MONTH(C61)=1,DAY(C61)=1),YEAR(C61)-1,YEAR(C61)))</f>
        <v/>
      </c>
      <c r="M61" s="10">
        <f>IF(OR(I61&lt;&gt;"申告対象",E61=""),"",IFERROR(MAX(ROUNDDOWN(D61*(1-VLOOKUP(E61,'減価率表'!$A$2:$B$52,2,FALSE)/2)*(1-VLOOKUP(E61,'減価率表'!$A$2:$B$52,2,FALSE))^(2026-L61),0),ROUNDDOWN(D61*0.05,0)),"表外"))</f>
        <v/>
      </c>
    </row>
    <row r="62">
      <c r="A62" s="6" t="n"/>
      <c r="B62" s="6" t="n"/>
      <c r="C62" s="7" t="n"/>
      <c r="D62" s="8" t="n"/>
      <c r="E62" s="6" t="n"/>
      <c r="F62" s="6" t="n"/>
      <c r="G62" s="6" t="n"/>
      <c r="H62" s="9">
        <f>IF(A62="","",IF(C62&gt;DATE(2027,1,1),"対象外（令和10年度分）",IF(LEFT(B62,3)="対象外","対象外",IF(F62="一時損金算入",IF(D62&lt;100000,"対象外","要確認"),IF(F62="一括償却資産",IF(D62&lt;200000,"対象外","要確認"),IF(F62="リース資産",IF(D62&lt;200000,"対象外","申告対象"),"申告対象"))))))</f>
        <v/>
      </c>
      <c r="I62" s="9">
        <f>IF(A62="","",IF(AND(H62="申告対象",G62="いいえ"),"対象外（所有していない）",H62))</f>
        <v/>
      </c>
      <c r="J62" s="9">
        <f>IF(I62&lt;&gt;"申告対象","",IF(C62&gt;=DATE(2026,1,2),"増加（前年中に取得）","前年前に取得（申告済みなら記入不要）"))</f>
        <v/>
      </c>
      <c r="K62" s="9">
        <f>IF(H62="申告対象",VALUE(LEFT(B62,1)),"")</f>
        <v/>
      </c>
      <c r="L62" s="9">
        <f>IF(C62="","",IF(AND(MONTH(C62)=1,DAY(C62)=1),YEAR(C62)-1,YEAR(C62)))</f>
        <v/>
      </c>
      <c r="M62" s="10">
        <f>IF(OR(I62&lt;&gt;"申告対象",E62=""),"",IFERROR(MAX(ROUNDDOWN(D62*(1-VLOOKUP(E62,'減価率表'!$A$2:$B$52,2,FALSE)/2)*(1-VLOOKUP(E62,'減価率表'!$A$2:$B$52,2,FALSE))^(2026-L62),0),ROUNDDOWN(D62*0.05,0)),"表外"))</f>
        <v/>
      </c>
    </row>
    <row r="63">
      <c r="A63" s="6" t="n"/>
      <c r="B63" s="6" t="n"/>
      <c r="C63" s="7" t="n"/>
      <c r="D63" s="8" t="n"/>
      <c r="E63" s="6" t="n"/>
      <c r="F63" s="6" t="n"/>
      <c r="G63" s="6" t="n"/>
      <c r="H63" s="9">
        <f>IF(A63="","",IF(C63&gt;DATE(2027,1,1),"対象外（令和10年度分）",IF(LEFT(B63,3)="対象外","対象外",IF(F63="一時損金算入",IF(D63&lt;100000,"対象外","要確認"),IF(F63="一括償却資産",IF(D63&lt;200000,"対象外","要確認"),IF(F63="リース資産",IF(D63&lt;200000,"対象外","申告対象"),"申告対象"))))))</f>
        <v/>
      </c>
      <c r="I63" s="9">
        <f>IF(A63="","",IF(AND(H63="申告対象",G63="いいえ"),"対象外（所有していない）",H63))</f>
        <v/>
      </c>
      <c r="J63" s="9">
        <f>IF(I63&lt;&gt;"申告対象","",IF(C63&gt;=DATE(2026,1,2),"増加（前年中に取得）","前年前に取得（申告済みなら記入不要）"))</f>
        <v/>
      </c>
      <c r="K63" s="9">
        <f>IF(H63="申告対象",VALUE(LEFT(B63,1)),"")</f>
        <v/>
      </c>
      <c r="L63" s="9">
        <f>IF(C63="","",IF(AND(MONTH(C63)=1,DAY(C63)=1),YEAR(C63)-1,YEAR(C63)))</f>
        <v/>
      </c>
      <c r="M63" s="10">
        <f>IF(OR(I63&lt;&gt;"申告対象",E63=""),"",IFERROR(MAX(ROUNDDOWN(D63*(1-VLOOKUP(E63,'減価率表'!$A$2:$B$52,2,FALSE)/2)*(1-VLOOKUP(E63,'減価率表'!$A$2:$B$52,2,FALSE))^(2026-L63),0),ROUNDDOWN(D63*0.05,0)),"表外"))</f>
        <v/>
      </c>
    </row>
    <row r="64">
      <c r="A64" s="6" t="n"/>
      <c r="B64" s="6" t="n"/>
      <c r="C64" s="7" t="n"/>
      <c r="D64" s="8" t="n"/>
      <c r="E64" s="6" t="n"/>
      <c r="F64" s="6" t="n"/>
      <c r="G64" s="6" t="n"/>
      <c r="H64" s="9">
        <f>IF(A64="","",IF(C64&gt;DATE(2027,1,1),"対象外（令和10年度分）",IF(LEFT(B64,3)="対象外","対象外",IF(F64="一時損金算入",IF(D64&lt;100000,"対象外","要確認"),IF(F64="一括償却資産",IF(D64&lt;200000,"対象外","要確認"),IF(F64="リース資産",IF(D64&lt;200000,"対象外","申告対象"),"申告対象"))))))</f>
        <v/>
      </c>
      <c r="I64" s="9">
        <f>IF(A64="","",IF(AND(H64="申告対象",G64="いいえ"),"対象外（所有していない）",H64))</f>
        <v/>
      </c>
      <c r="J64" s="9">
        <f>IF(I64&lt;&gt;"申告対象","",IF(C64&gt;=DATE(2026,1,2),"増加（前年中に取得）","前年前に取得（申告済みなら記入不要）"))</f>
        <v/>
      </c>
      <c r="K64" s="9">
        <f>IF(H64="申告対象",VALUE(LEFT(B64,1)),"")</f>
        <v/>
      </c>
      <c r="L64" s="9">
        <f>IF(C64="","",IF(AND(MONTH(C64)=1,DAY(C64)=1),YEAR(C64)-1,YEAR(C64)))</f>
        <v/>
      </c>
      <c r="M64" s="10">
        <f>IF(OR(I64&lt;&gt;"申告対象",E64=""),"",IFERROR(MAX(ROUNDDOWN(D64*(1-VLOOKUP(E64,'減価率表'!$A$2:$B$52,2,FALSE)/2)*(1-VLOOKUP(E64,'減価率表'!$A$2:$B$52,2,FALSE))^(2026-L64),0),ROUNDDOWN(D64*0.05,0)),"表外"))</f>
        <v/>
      </c>
    </row>
    <row r="65">
      <c r="A65" s="6" t="n"/>
      <c r="B65" s="6" t="n"/>
      <c r="C65" s="7" t="n"/>
      <c r="D65" s="8" t="n"/>
      <c r="E65" s="6" t="n"/>
      <c r="F65" s="6" t="n"/>
      <c r="G65" s="6" t="n"/>
      <c r="H65" s="9">
        <f>IF(A65="","",IF(C65&gt;DATE(2027,1,1),"対象外（令和10年度分）",IF(LEFT(B65,3)="対象外","対象外",IF(F65="一時損金算入",IF(D65&lt;100000,"対象外","要確認"),IF(F65="一括償却資産",IF(D65&lt;200000,"対象外","要確認"),IF(F65="リース資産",IF(D65&lt;200000,"対象外","申告対象"),"申告対象"))))))</f>
        <v/>
      </c>
      <c r="I65" s="9">
        <f>IF(A65="","",IF(AND(H65="申告対象",G65="いいえ"),"対象外（所有していない）",H65))</f>
        <v/>
      </c>
      <c r="J65" s="9">
        <f>IF(I65&lt;&gt;"申告対象","",IF(C65&gt;=DATE(2026,1,2),"増加（前年中に取得）","前年前に取得（申告済みなら記入不要）"))</f>
        <v/>
      </c>
      <c r="K65" s="9">
        <f>IF(H65="申告対象",VALUE(LEFT(B65,1)),"")</f>
        <v/>
      </c>
      <c r="L65" s="9">
        <f>IF(C65="","",IF(AND(MONTH(C65)=1,DAY(C65)=1),YEAR(C65)-1,YEAR(C65)))</f>
        <v/>
      </c>
      <c r="M65" s="10">
        <f>IF(OR(I65&lt;&gt;"申告対象",E65=""),"",IFERROR(MAX(ROUNDDOWN(D65*(1-VLOOKUP(E65,'減価率表'!$A$2:$B$52,2,FALSE)/2)*(1-VLOOKUP(E65,'減価率表'!$A$2:$B$52,2,FALSE))^(2026-L65),0),ROUNDDOWN(D65*0.05,0)),"表外"))</f>
        <v/>
      </c>
    </row>
    <row r="66">
      <c r="A66" s="6" t="n"/>
      <c r="B66" s="6" t="n"/>
      <c r="C66" s="7" t="n"/>
      <c r="D66" s="8" t="n"/>
      <c r="E66" s="6" t="n"/>
      <c r="F66" s="6" t="n"/>
      <c r="G66" s="6" t="n"/>
      <c r="H66" s="9">
        <f>IF(A66="","",IF(C66&gt;DATE(2027,1,1),"対象外（令和10年度分）",IF(LEFT(B66,3)="対象外","対象外",IF(F66="一時損金算入",IF(D66&lt;100000,"対象外","要確認"),IF(F66="一括償却資産",IF(D66&lt;200000,"対象外","要確認"),IF(F66="リース資産",IF(D66&lt;200000,"対象外","申告対象"),"申告対象"))))))</f>
        <v/>
      </c>
      <c r="I66" s="9">
        <f>IF(A66="","",IF(AND(H66="申告対象",G66="いいえ"),"対象外（所有していない）",H66))</f>
        <v/>
      </c>
      <c r="J66" s="9">
        <f>IF(I66&lt;&gt;"申告対象","",IF(C66&gt;=DATE(2026,1,2),"増加（前年中に取得）","前年前に取得（申告済みなら記入不要）"))</f>
        <v/>
      </c>
      <c r="K66" s="9">
        <f>IF(H66="申告対象",VALUE(LEFT(B66,1)),"")</f>
        <v/>
      </c>
      <c r="L66" s="9">
        <f>IF(C66="","",IF(AND(MONTH(C66)=1,DAY(C66)=1),YEAR(C66)-1,YEAR(C66)))</f>
        <v/>
      </c>
      <c r="M66" s="10">
        <f>IF(OR(I66&lt;&gt;"申告対象",E66=""),"",IFERROR(MAX(ROUNDDOWN(D66*(1-VLOOKUP(E66,'減価率表'!$A$2:$B$52,2,FALSE)/2)*(1-VLOOKUP(E66,'減価率表'!$A$2:$B$52,2,FALSE))^(2026-L66),0),ROUNDDOWN(D66*0.05,0)),"表外"))</f>
        <v/>
      </c>
    </row>
    <row r="67">
      <c r="A67" s="6" t="n"/>
      <c r="B67" s="6" t="n"/>
      <c r="C67" s="7" t="n"/>
      <c r="D67" s="8" t="n"/>
      <c r="E67" s="6" t="n"/>
      <c r="F67" s="6" t="n"/>
      <c r="G67" s="6" t="n"/>
      <c r="H67" s="9">
        <f>IF(A67="","",IF(C67&gt;DATE(2027,1,1),"対象外（令和10年度分）",IF(LEFT(B67,3)="対象外","対象外",IF(F67="一時損金算入",IF(D67&lt;100000,"対象外","要確認"),IF(F67="一括償却資産",IF(D67&lt;200000,"対象外","要確認"),IF(F67="リース資産",IF(D67&lt;200000,"対象外","申告対象"),"申告対象"))))))</f>
        <v/>
      </c>
      <c r="I67" s="9">
        <f>IF(A67="","",IF(AND(H67="申告対象",G67="いいえ"),"対象外（所有していない）",H67))</f>
        <v/>
      </c>
      <c r="J67" s="9">
        <f>IF(I67&lt;&gt;"申告対象","",IF(C67&gt;=DATE(2026,1,2),"増加（前年中に取得）","前年前に取得（申告済みなら記入不要）"))</f>
        <v/>
      </c>
      <c r="K67" s="9">
        <f>IF(H67="申告対象",VALUE(LEFT(B67,1)),"")</f>
        <v/>
      </c>
      <c r="L67" s="9">
        <f>IF(C67="","",IF(AND(MONTH(C67)=1,DAY(C67)=1),YEAR(C67)-1,YEAR(C67)))</f>
        <v/>
      </c>
      <c r="M67" s="10">
        <f>IF(OR(I67&lt;&gt;"申告対象",E67=""),"",IFERROR(MAX(ROUNDDOWN(D67*(1-VLOOKUP(E67,'減価率表'!$A$2:$B$52,2,FALSE)/2)*(1-VLOOKUP(E67,'減価率表'!$A$2:$B$52,2,FALSE))^(2026-L67),0),ROUNDDOWN(D67*0.05,0)),"表外"))</f>
        <v/>
      </c>
    </row>
    <row r="68">
      <c r="A68" s="6" t="n"/>
      <c r="B68" s="6" t="n"/>
      <c r="C68" s="7" t="n"/>
      <c r="D68" s="8" t="n"/>
      <c r="E68" s="6" t="n"/>
      <c r="F68" s="6" t="n"/>
      <c r="G68" s="6" t="n"/>
      <c r="H68" s="9">
        <f>IF(A68="","",IF(C68&gt;DATE(2027,1,1),"対象外（令和10年度分）",IF(LEFT(B68,3)="対象外","対象外",IF(F68="一時損金算入",IF(D68&lt;100000,"対象外","要確認"),IF(F68="一括償却資産",IF(D68&lt;200000,"対象外","要確認"),IF(F68="リース資産",IF(D68&lt;200000,"対象外","申告対象"),"申告対象"))))))</f>
        <v/>
      </c>
      <c r="I68" s="9">
        <f>IF(A68="","",IF(AND(H68="申告対象",G68="いいえ"),"対象外（所有していない）",H68))</f>
        <v/>
      </c>
      <c r="J68" s="9">
        <f>IF(I68&lt;&gt;"申告対象","",IF(C68&gt;=DATE(2026,1,2),"増加（前年中に取得）","前年前に取得（申告済みなら記入不要）"))</f>
        <v/>
      </c>
      <c r="K68" s="9">
        <f>IF(H68="申告対象",VALUE(LEFT(B68,1)),"")</f>
        <v/>
      </c>
      <c r="L68" s="9">
        <f>IF(C68="","",IF(AND(MONTH(C68)=1,DAY(C68)=1),YEAR(C68)-1,YEAR(C68)))</f>
        <v/>
      </c>
      <c r="M68" s="10">
        <f>IF(OR(I68&lt;&gt;"申告対象",E68=""),"",IFERROR(MAX(ROUNDDOWN(D68*(1-VLOOKUP(E68,'減価率表'!$A$2:$B$52,2,FALSE)/2)*(1-VLOOKUP(E68,'減価率表'!$A$2:$B$52,2,FALSE))^(2026-L68),0),ROUNDDOWN(D68*0.05,0)),"表外"))</f>
        <v/>
      </c>
    </row>
    <row r="69">
      <c r="A69" s="6" t="n"/>
      <c r="B69" s="6" t="n"/>
      <c r="C69" s="7" t="n"/>
      <c r="D69" s="8" t="n"/>
      <c r="E69" s="6" t="n"/>
      <c r="F69" s="6" t="n"/>
      <c r="G69" s="6" t="n"/>
      <c r="H69" s="9">
        <f>IF(A69="","",IF(C69&gt;DATE(2027,1,1),"対象外（令和10年度分）",IF(LEFT(B69,3)="対象外","対象外",IF(F69="一時損金算入",IF(D69&lt;100000,"対象外","要確認"),IF(F69="一括償却資産",IF(D69&lt;200000,"対象外","要確認"),IF(F69="リース資産",IF(D69&lt;200000,"対象外","申告対象"),"申告対象"))))))</f>
        <v/>
      </c>
      <c r="I69" s="9">
        <f>IF(A69="","",IF(AND(H69="申告対象",G69="いいえ"),"対象外（所有していない）",H69))</f>
        <v/>
      </c>
      <c r="J69" s="9">
        <f>IF(I69&lt;&gt;"申告対象","",IF(C69&gt;=DATE(2026,1,2),"増加（前年中に取得）","前年前に取得（申告済みなら記入不要）"))</f>
        <v/>
      </c>
      <c r="K69" s="9">
        <f>IF(H69="申告対象",VALUE(LEFT(B69,1)),"")</f>
        <v/>
      </c>
      <c r="L69" s="9">
        <f>IF(C69="","",IF(AND(MONTH(C69)=1,DAY(C69)=1),YEAR(C69)-1,YEAR(C69)))</f>
        <v/>
      </c>
      <c r="M69" s="10">
        <f>IF(OR(I69&lt;&gt;"申告対象",E69=""),"",IFERROR(MAX(ROUNDDOWN(D69*(1-VLOOKUP(E69,'減価率表'!$A$2:$B$52,2,FALSE)/2)*(1-VLOOKUP(E69,'減価率表'!$A$2:$B$52,2,FALSE))^(2026-L69),0),ROUNDDOWN(D69*0.05,0)),"表外"))</f>
        <v/>
      </c>
    </row>
    <row r="70">
      <c r="A70" s="6" t="n"/>
      <c r="B70" s="6" t="n"/>
      <c r="C70" s="7" t="n"/>
      <c r="D70" s="8" t="n"/>
      <c r="E70" s="6" t="n"/>
      <c r="F70" s="6" t="n"/>
      <c r="G70" s="6" t="n"/>
      <c r="H70" s="9">
        <f>IF(A70="","",IF(C70&gt;DATE(2027,1,1),"対象外（令和10年度分）",IF(LEFT(B70,3)="対象外","対象外",IF(F70="一時損金算入",IF(D70&lt;100000,"対象外","要確認"),IF(F70="一括償却資産",IF(D70&lt;200000,"対象外","要確認"),IF(F70="リース資産",IF(D70&lt;200000,"対象外","申告対象"),"申告対象"))))))</f>
        <v/>
      </c>
      <c r="I70" s="9">
        <f>IF(A70="","",IF(AND(H70="申告対象",G70="いいえ"),"対象外（所有していない）",H70))</f>
        <v/>
      </c>
      <c r="J70" s="9">
        <f>IF(I70&lt;&gt;"申告対象","",IF(C70&gt;=DATE(2026,1,2),"増加（前年中に取得）","前年前に取得（申告済みなら記入不要）"))</f>
        <v/>
      </c>
      <c r="K70" s="9">
        <f>IF(H70="申告対象",VALUE(LEFT(B70,1)),"")</f>
        <v/>
      </c>
      <c r="L70" s="9">
        <f>IF(C70="","",IF(AND(MONTH(C70)=1,DAY(C70)=1),YEAR(C70)-1,YEAR(C70)))</f>
        <v/>
      </c>
      <c r="M70" s="10">
        <f>IF(OR(I70&lt;&gt;"申告対象",E70=""),"",IFERROR(MAX(ROUNDDOWN(D70*(1-VLOOKUP(E70,'減価率表'!$A$2:$B$52,2,FALSE)/2)*(1-VLOOKUP(E70,'減価率表'!$A$2:$B$52,2,FALSE))^(2026-L70),0),ROUNDDOWN(D70*0.05,0)),"表外"))</f>
        <v/>
      </c>
    </row>
    <row r="71">
      <c r="A71" s="6" t="n"/>
      <c r="B71" s="6" t="n"/>
      <c r="C71" s="7" t="n"/>
      <c r="D71" s="8" t="n"/>
      <c r="E71" s="6" t="n"/>
      <c r="F71" s="6" t="n"/>
      <c r="G71" s="6" t="n"/>
      <c r="H71" s="9">
        <f>IF(A71="","",IF(C71&gt;DATE(2027,1,1),"対象外（令和10年度分）",IF(LEFT(B71,3)="対象外","対象外",IF(F71="一時損金算入",IF(D71&lt;100000,"対象外","要確認"),IF(F71="一括償却資産",IF(D71&lt;200000,"対象外","要確認"),IF(F71="リース資産",IF(D71&lt;200000,"対象外","申告対象"),"申告対象"))))))</f>
        <v/>
      </c>
      <c r="I71" s="9">
        <f>IF(A71="","",IF(AND(H71="申告対象",G71="いいえ"),"対象外（所有していない）",H71))</f>
        <v/>
      </c>
      <c r="J71" s="9">
        <f>IF(I71&lt;&gt;"申告対象","",IF(C71&gt;=DATE(2026,1,2),"増加（前年中に取得）","前年前に取得（申告済みなら記入不要）"))</f>
        <v/>
      </c>
      <c r="K71" s="9">
        <f>IF(H71="申告対象",VALUE(LEFT(B71,1)),"")</f>
        <v/>
      </c>
      <c r="L71" s="9">
        <f>IF(C71="","",IF(AND(MONTH(C71)=1,DAY(C71)=1),YEAR(C71)-1,YEAR(C71)))</f>
        <v/>
      </c>
      <c r="M71" s="10">
        <f>IF(OR(I71&lt;&gt;"申告対象",E71=""),"",IFERROR(MAX(ROUNDDOWN(D71*(1-VLOOKUP(E71,'減価率表'!$A$2:$B$52,2,FALSE)/2)*(1-VLOOKUP(E71,'減価率表'!$A$2:$B$52,2,FALSE))^(2026-L71),0),ROUNDDOWN(D71*0.05,0)),"表外"))</f>
        <v/>
      </c>
    </row>
    <row r="72">
      <c r="A72" s="6" t="n"/>
      <c r="B72" s="6" t="n"/>
      <c r="C72" s="7" t="n"/>
      <c r="D72" s="8" t="n"/>
      <c r="E72" s="6" t="n"/>
      <c r="F72" s="6" t="n"/>
      <c r="G72" s="6" t="n"/>
      <c r="H72" s="9">
        <f>IF(A72="","",IF(C72&gt;DATE(2027,1,1),"対象外（令和10年度分）",IF(LEFT(B72,3)="対象外","対象外",IF(F72="一時損金算入",IF(D72&lt;100000,"対象外","要確認"),IF(F72="一括償却資産",IF(D72&lt;200000,"対象外","要確認"),IF(F72="リース資産",IF(D72&lt;200000,"対象外","申告対象"),"申告対象"))))))</f>
        <v/>
      </c>
      <c r="I72" s="9">
        <f>IF(A72="","",IF(AND(H72="申告対象",G72="いいえ"),"対象外（所有していない）",H72))</f>
        <v/>
      </c>
      <c r="J72" s="9">
        <f>IF(I72&lt;&gt;"申告対象","",IF(C72&gt;=DATE(2026,1,2),"増加（前年中に取得）","前年前に取得（申告済みなら記入不要）"))</f>
        <v/>
      </c>
      <c r="K72" s="9">
        <f>IF(H72="申告対象",VALUE(LEFT(B72,1)),"")</f>
        <v/>
      </c>
      <c r="L72" s="9">
        <f>IF(C72="","",IF(AND(MONTH(C72)=1,DAY(C72)=1),YEAR(C72)-1,YEAR(C72)))</f>
        <v/>
      </c>
      <c r="M72" s="10">
        <f>IF(OR(I72&lt;&gt;"申告対象",E72=""),"",IFERROR(MAX(ROUNDDOWN(D72*(1-VLOOKUP(E72,'減価率表'!$A$2:$B$52,2,FALSE)/2)*(1-VLOOKUP(E72,'減価率表'!$A$2:$B$52,2,FALSE))^(2026-L72),0),ROUNDDOWN(D72*0.05,0)),"表外"))</f>
        <v/>
      </c>
    </row>
    <row r="73">
      <c r="A73" s="6" t="n"/>
      <c r="B73" s="6" t="n"/>
      <c r="C73" s="7" t="n"/>
      <c r="D73" s="8" t="n"/>
      <c r="E73" s="6" t="n"/>
      <c r="F73" s="6" t="n"/>
      <c r="G73" s="6" t="n"/>
      <c r="H73" s="9">
        <f>IF(A73="","",IF(C73&gt;DATE(2027,1,1),"対象外（令和10年度分）",IF(LEFT(B73,3)="対象外","対象外",IF(F73="一時損金算入",IF(D73&lt;100000,"対象外","要確認"),IF(F73="一括償却資産",IF(D73&lt;200000,"対象外","要確認"),IF(F73="リース資産",IF(D73&lt;200000,"対象外","申告対象"),"申告対象"))))))</f>
        <v/>
      </c>
      <c r="I73" s="9">
        <f>IF(A73="","",IF(AND(H73="申告対象",G73="いいえ"),"対象外（所有していない）",H73))</f>
        <v/>
      </c>
      <c r="J73" s="9">
        <f>IF(I73&lt;&gt;"申告対象","",IF(C73&gt;=DATE(2026,1,2),"増加（前年中に取得）","前年前に取得（申告済みなら記入不要）"))</f>
        <v/>
      </c>
      <c r="K73" s="9">
        <f>IF(H73="申告対象",VALUE(LEFT(B73,1)),"")</f>
        <v/>
      </c>
      <c r="L73" s="9">
        <f>IF(C73="","",IF(AND(MONTH(C73)=1,DAY(C73)=1),YEAR(C73)-1,YEAR(C73)))</f>
        <v/>
      </c>
      <c r="M73" s="10">
        <f>IF(OR(I73&lt;&gt;"申告対象",E73=""),"",IFERROR(MAX(ROUNDDOWN(D73*(1-VLOOKUP(E73,'減価率表'!$A$2:$B$52,2,FALSE)/2)*(1-VLOOKUP(E73,'減価率表'!$A$2:$B$52,2,FALSE))^(2026-L73),0),ROUNDDOWN(D73*0.05,0)),"表外"))</f>
        <v/>
      </c>
    </row>
    <row r="74">
      <c r="A74" s="6" t="n"/>
      <c r="B74" s="6" t="n"/>
      <c r="C74" s="7" t="n"/>
      <c r="D74" s="8" t="n"/>
      <c r="E74" s="6" t="n"/>
      <c r="F74" s="6" t="n"/>
      <c r="G74" s="6" t="n"/>
      <c r="H74" s="9">
        <f>IF(A74="","",IF(C74&gt;DATE(2027,1,1),"対象外（令和10年度分）",IF(LEFT(B74,3)="対象外","対象外",IF(F74="一時損金算入",IF(D74&lt;100000,"対象外","要確認"),IF(F74="一括償却資産",IF(D74&lt;200000,"対象外","要確認"),IF(F74="リース資産",IF(D74&lt;200000,"対象外","申告対象"),"申告対象"))))))</f>
        <v/>
      </c>
      <c r="I74" s="9">
        <f>IF(A74="","",IF(AND(H74="申告対象",G74="いいえ"),"対象外（所有していない）",H74))</f>
        <v/>
      </c>
      <c r="J74" s="9">
        <f>IF(I74&lt;&gt;"申告対象","",IF(C74&gt;=DATE(2026,1,2),"増加（前年中に取得）","前年前に取得（申告済みなら記入不要）"))</f>
        <v/>
      </c>
      <c r="K74" s="9">
        <f>IF(H74="申告対象",VALUE(LEFT(B74,1)),"")</f>
        <v/>
      </c>
      <c r="L74" s="9">
        <f>IF(C74="","",IF(AND(MONTH(C74)=1,DAY(C74)=1),YEAR(C74)-1,YEAR(C74)))</f>
        <v/>
      </c>
      <c r="M74" s="10">
        <f>IF(OR(I74&lt;&gt;"申告対象",E74=""),"",IFERROR(MAX(ROUNDDOWN(D74*(1-VLOOKUP(E74,'減価率表'!$A$2:$B$52,2,FALSE)/2)*(1-VLOOKUP(E74,'減価率表'!$A$2:$B$52,2,FALSE))^(2026-L74),0),ROUNDDOWN(D74*0.05,0)),"表外"))</f>
        <v/>
      </c>
    </row>
    <row r="75">
      <c r="A75" s="6" t="n"/>
      <c r="B75" s="6" t="n"/>
      <c r="C75" s="7" t="n"/>
      <c r="D75" s="8" t="n"/>
      <c r="E75" s="6" t="n"/>
      <c r="F75" s="6" t="n"/>
      <c r="G75" s="6" t="n"/>
      <c r="H75" s="9">
        <f>IF(A75="","",IF(C75&gt;DATE(2027,1,1),"対象外（令和10年度分）",IF(LEFT(B75,3)="対象外","対象外",IF(F75="一時損金算入",IF(D75&lt;100000,"対象外","要確認"),IF(F75="一括償却資産",IF(D75&lt;200000,"対象外","要確認"),IF(F75="リース資産",IF(D75&lt;200000,"対象外","申告対象"),"申告対象"))))))</f>
        <v/>
      </c>
      <c r="I75" s="9">
        <f>IF(A75="","",IF(AND(H75="申告対象",G75="いいえ"),"対象外（所有していない）",H75))</f>
        <v/>
      </c>
      <c r="J75" s="9">
        <f>IF(I75&lt;&gt;"申告対象","",IF(C75&gt;=DATE(2026,1,2),"増加（前年中に取得）","前年前に取得（申告済みなら記入不要）"))</f>
        <v/>
      </c>
      <c r="K75" s="9">
        <f>IF(H75="申告対象",VALUE(LEFT(B75,1)),"")</f>
        <v/>
      </c>
      <c r="L75" s="9">
        <f>IF(C75="","",IF(AND(MONTH(C75)=1,DAY(C75)=1),YEAR(C75)-1,YEAR(C75)))</f>
        <v/>
      </c>
      <c r="M75" s="10">
        <f>IF(OR(I75&lt;&gt;"申告対象",E75=""),"",IFERROR(MAX(ROUNDDOWN(D75*(1-VLOOKUP(E75,'減価率表'!$A$2:$B$52,2,FALSE)/2)*(1-VLOOKUP(E75,'減価率表'!$A$2:$B$52,2,FALSE))^(2026-L75),0),ROUNDDOWN(D75*0.05,0)),"表外"))</f>
        <v/>
      </c>
    </row>
    <row r="76">
      <c r="A76" s="6" t="n"/>
      <c r="B76" s="6" t="n"/>
      <c r="C76" s="7" t="n"/>
      <c r="D76" s="8" t="n"/>
      <c r="E76" s="6" t="n"/>
      <c r="F76" s="6" t="n"/>
      <c r="G76" s="6" t="n"/>
      <c r="H76" s="9">
        <f>IF(A76="","",IF(C76&gt;DATE(2027,1,1),"対象外（令和10年度分）",IF(LEFT(B76,3)="対象外","対象外",IF(F76="一時損金算入",IF(D76&lt;100000,"対象外","要確認"),IF(F76="一括償却資産",IF(D76&lt;200000,"対象外","要確認"),IF(F76="リース資産",IF(D76&lt;200000,"対象外","申告対象"),"申告対象"))))))</f>
        <v/>
      </c>
      <c r="I76" s="9">
        <f>IF(A76="","",IF(AND(H76="申告対象",G76="いいえ"),"対象外（所有していない）",H76))</f>
        <v/>
      </c>
      <c r="J76" s="9">
        <f>IF(I76&lt;&gt;"申告対象","",IF(C76&gt;=DATE(2026,1,2),"増加（前年中に取得）","前年前に取得（申告済みなら記入不要）"))</f>
        <v/>
      </c>
      <c r="K76" s="9">
        <f>IF(H76="申告対象",VALUE(LEFT(B76,1)),"")</f>
        <v/>
      </c>
      <c r="L76" s="9">
        <f>IF(C76="","",IF(AND(MONTH(C76)=1,DAY(C76)=1),YEAR(C76)-1,YEAR(C76)))</f>
        <v/>
      </c>
      <c r="M76" s="10">
        <f>IF(OR(I76&lt;&gt;"申告対象",E76=""),"",IFERROR(MAX(ROUNDDOWN(D76*(1-VLOOKUP(E76,'減価率表'!$A$2:$B$52,2,FALSE)/2)*(1-VLOOKUP(E76,'減価率表'!$A$2:$B$52,2,FALSE))^(2026-L76),0),ROUNDDOWN(D76*0.05,0)),"表外"))</f>
        <v/>
      </c>
    </row>
    <row r="77">
      <c r="A77" s="6" t="n"/>
      <c r="B77" s="6" t="n"/>
      <c r="C77" s="7" t="n"/>
      <c r="D77" s="8" t="n"/>
      <c r="E77" s="6" t="n"/>
      <c r="F77" s="6" t="n"/>
      <c r="G77" s="6" t="n"/>
      <c r="H77" s="9">
        <f>IF(A77="","",IF(C77&gt;DATE(2027,1,1),"対象外（令和10年度分）",IF(LEFT(B77,3)="対象外","対象外",IF(F77="一時損金算入",IF(D77&lt;100000,"対象外","要確認"),IF(F77="一括償却資産",IF(D77&lt;200000,"対象外","要確認"),IF(F77="リース資産",IF(D77&lt;200000,"対象外","申告対象"),"申告対象"))))))</f>
        <v/>
      </c>
      <c r="I77" s="9">
        <f>IF(A77="","",IF(AND(H77="申告対象",G77="いいえ"),"対象外（所有していない）",H77))</f>
        <v/>
      </c>
      <c r="J77" s="9">
        <f>IF(I77&lt;&gt;"申告対象","",IF(C77&gt;=DATE(2026,1,2),"増加（前年中に取得）","前年前に取得（申告済みなら記入不要）"))</f>
        <v/>
      </c>
      <c r="K77" s="9">
        <f>IF(H77="申告対象",VALUE(LEFT(B77,1)),"")</f>
        <v/>
      </c>
      <c r="L77" s="9">
        <f>IF(C77="","",IF(AND(MONTH(C77)=1,DAY(C77)=1),YEAR(C77)-1,YEAR(C77)))</f>
        <v/>
      </c>
      <c r="M77" s="10">
        <f>IF(OR(I77&lt;&gt;"申告対象",E77=""),"",IFERROR(MAX(ROUNDDOWN(D77*(1-VLOOKUP(E77,'減価率表'!$A$2:$B$52,2,FALSE)/2)*(1-VLOOKUP(E77,'減価率表'!$A$2:$B$52,2,FALSE))^(2026-L77),0),ROUNDDOWN(D77*0.05,0)),"表外"))</f>
        <v/>
      </c>
    </row>
    <row r="78">
      <c r="A78" s="6" t="n"/>
      <c r="B78" s="6" t="n"/>
      <c r="C78" s="7" t="n"/>
      <c r="D78" s="8" t="n"/>
      <c r="E78" s="6" t="n"/>
      <c r="F78" s="6" t="n"/>
      <c r="G78" s="6" t="n"/>
      <c r="H78" s="9">
        <f>IF(A78="","",IF(C78&gt;DATE(2027,1,1),"対象外（令和10年度分）",IF(LEFT(B78,3)="対象外","対象外",IF(F78="一時損金算入",IF(D78&lt;100000,"対象外","要確認"),IF(F78="一括償却資産",IF(D78&lt;200000,"対象外","要確認"),IF(F78="リース資産",IF(D78&lt;200000,"対象外","申告対象"),"申告対象"))))))</f>
        <v/>
      </c>
      <c r="I78" s="9">
        <f>IF(A78="","",IF(AND(H78="申告対象",G78="いいえ"),"対象外（所有していない）",H78))</f>
        <v/>
      </c>
      <c r="J78" s="9">
        <f>IF(I78&lt;&gt;"申告対象","",IF(C78&gt;=DATE(2026,1,2),"増加（前年中に取得）","前年前に取得（申告済みなら記入不要）"))</f>
        <v/>
      </c>
      <c r="K78" s="9">
        <f>IF(H78="申告対象",VALUE(LEFT(B78,1)),"")</f>
        <v/>
      </c>
      <c r="L78" s="9">
        <f>IF(C78="","",IF(AND(MONTH(C78)=1,DAY(C78)=1),YEAR(C78)-1,YEAR(C78)))</f>
        <v/>
      </c>
      <c r="M78" s="10">
        <f>IF(OR(I78&lt;&gt;"申告対象",E78=""),"",IFERROR(MAX(ROUNDDOWN(D78*(1-VLOOKUP(E78,'減価率表'!$A$2:$B$52,2,FALSE)/2)*(1-VLOOKUP(E78,'減価率表'!$A$2:$B$52,2,FALSE))^(2026-L78),0),ROUNDDOWN(D78*0.05,0)),"表外"))</f>
        <v/>
      </c>
    </row>
    <row r="79">
      <c r="A79" s="6" t="n"/>
      <c r="B79" s="6" t="n"/>
      <c r="C79" s="7" t="n"/>
      <c r="D79" s="8" t="n"/>
      <c r="E79" s="6" t="n"/>
      <c r="F79" s="6" t="n"/>
      <c r="G79" s="6" t="n"/>
      <c r="H79" s="9">
        <f>IF(A79="","",IF(C79&gt;DATE(2027,1,1),"対象外（令和10年度分）",IF(LEFT(B79,3)="対象外","対象外",IF(F79="一時損金算入",IF(D79&lt;100000,"対象外","要確認"),IF(F79="一括償却資産",IF(D79&lt;200000,"対象外","要確認"),IF(F79="リース資産",IF(D79&lt;200000,"対象外","申告対象"),"申告対象"))))))</f>
        <v/>
      </c>
      <c r="I79" s="9">
        <f>IF(A79="","",IF(AND(H79="申告対象",G79="いいえ"),"対象外（所有していない）",H79))</f>
        <v/>
      </c>
      <c r="J79" s="9">
        <f>IF(I79&lt;&gt;"申告対象","",IF(C79&gt;=DATE(2026,1,2),"増加（前年中に取得）","前年前に取得（申告済みなら記入不要）"))</f>
        <v/>
      </c>
      <c r="K79" s="9">
        <f>IF(H79="申告対象",VALUE(LEFT(B79,1)),"")</f>
        <v/>
      </c>
      <c r="L79" s="9">
        <f>IF(C79="","",IF(AND(MONTH(C79)=1,DAY(C79)=1),YEAR(C79)-1,YEAR(C79)))</f>
        <v/>
      </c>
      <c r="M79" s="10">
        <f>IF(OR(I79&lt;&gt;"申告対象",E79=""),"",IFERROR(MAX(ROUNDDOWN(D79*(1-VLOOKUP(E79,'減価率表'!$A$2:$B$52,2,FALSE)/2)*(1-VLOOKUP(E79,'減価率表'!$A$2:$B$52,2,FALSE))^(2026-L79),0),ROUNDDOWN(D79*0.05,0)),"表外"))</f>
        <v/>
      </c>
    </row>
    <row r="80">
      <c r="A80" s="6" t="n"/>
      <c r="B80" s="6" t="n"/>
      <c r="C80" s="7" t="n"/>
      <c r="D80" s="8" t="n"/>
      <c r="E80" s="6" t="n"/>
      <c r="F80" s="6" t="n"/>
      <c r="G80" s="6" t="n"/>
      <c r="H80" s="9">
        <f>IF(A80="","",IF(C80&gt;DATE(2027,1,1),"対象外（令和10年度分）",IF(LEFT(B80,3)="対象外","対象外",IF(F80="一時損金算入",IF(D80&lt;100000,"対象外","要確認"),IF(F80="一括償却資産",IF(D80&lt;200000,"対象外","要確認"),IF(F80="リース資産",IF(D80&lt;200000,"対象外","申告対象"),"申告対象"))))))</f>
        <v/>
      </c>
      <c r="I80" s="9">
        <f>IF(A80="","",IF(AND(H80="申告対象",G80="いいえ"),"対象外（所有していない）",H80))</f>
        <v/>
      </c>
      <c r="J80" s="9">
        <f>IF(I80&lt;&gt;"申告対象","",IF(C80&gt;=DATE(2026,1,2),"増加（前年中に取得）","前年前に取得（申告済みなら記入不要）"))</f>
        <v/>
      </c>
      <c r="K80" s="9">
        <f>IF(H80="申告対象",VALUE(LEFT(B80,1)),"")</f>
        <v/>
      </c>
      <c r="L80" s="9">
        <f>IF(C80="","",IF(AND(MONTH(C80)=1,DAY(C80)=1),YEAR(C80)-1,YEAR(C80)))</f>
        <v/>
      </c>
      <c r="M80" s="10">
        <f>IF(OR(I80&lt;&gt;"申告対象",E80=""),"",IFERROR(MAX(ROUNDDOWN(D80*(1-VLOOKUP(E80,'減価率表'!$A$2:$B$52,2,FALSE)/2)*(1-VLOOKUP(E80,'減価率表'!$A$2:$B$52,2,FALSE))^(2026-L80),0),ROUNDDOWN(D80*0.05,0)),"表外"))</f>
        <v/>
      </c>
    </row>
    <row r="81">
      <c r="A81" s="6" t="n"/>
      <c r="B81" s="6" t="n"/>
      <c r="C81" s="7" t="n"/>
      <c r="D81" s="8" t="n"/>
      <c r="E81" s="6" t="n"/>
      <c r="F81" s="6" t="n"/>
      <c r="G81" s="6" t="n"/>
      <c r="H81" s="9">
        <f>IF(A81="","",IF(C81&gt;DATE(2027,1,1),"対象外（令和10年度分）",IF(LEFT(B81,3)="対象外","対象外",IF(F81="一時損金算入",IF(D81&lt;100000,"対象外","要確認"),IF(F81="一括償却資産",IF(D81&lt;200000,"対象外","要確認"),IF(F81="リース資産",IF(D81&lt;200000,"対象外","申告対象"),"申告対象"))))))</f>
        <v/>
      </c>
      <c r="I81" s="9">
        <f>IF(A81="","",IF(AND(H81="申告対象",G81="いいえ"),"対象外（所有していない）",H81))</f>
        <v/>
      </c>
      <c r="J81" s="9">
        <f>IF(I81&lt;&gt;"申告対象","",IF(C81&gt;=DATE(2026,1,2),"増加（前年中に取得）","前年前に取得（申告済みなら記入不要）"))</f>
        <v/>
      </c>
      <c r="K81" s="9">
        <f>IF(H81="申告対象",VALUE(LEFT(B81,1)),"")</f>
        <v/>
      </c>
      <c r="L81" s="9">
        <f>IF(C81="","",IF(AND(MONTH(C81)=1,DAY(C81)=1),YEAR(C81)-1,YEAR(C81)))</f>
        <v/>
      </c>
      <c r="M81" s="10">
        <f>IF(OR(I81&lt;&gt;"申告対象",E81=""),"",IFERROR(MAX(ROUNDDOWN(D81*(1-VLOOKUP(E81,'減価率表'!$A$2:$B$52,2,FALSE)/2)*(1-VLOOKUP(E81,'減価率表'!$A$2:$B$52,2,FALSE))^(2026-L81),0),ROUNDDOWN(D81*0.05,0)),"表外"))</f>
        <v/>
      </c>
    </row>
    <row r="82">
      <c r="A82" s="6" t="n"/>
      <c r="B82" s="6" t="n"/>
      <c r="C82" s="7" t="n"/>
      <c r="D82" s="8" t="n"/>
      <c r="E82" s="6" t="n"/>
      <c r="F82" s="6" t="n"/>
      <c r="G82" s="6" t="n"/>
      <c r="H82" s="9">
        <f>IF(A82="","",IF(C82&gt;DATE(2027,1,1),"対象外（令和10年度分）",IF(LEFT(B82,3)="対象外","対象外",IF(F82="一時損金算入",IF(D82&lt;100000,"対象外","要確認"),IF(F82="一括償却資産",IF(D82&lt;200000,"対象外","要確認"),IF(F82="リース資産",IF(D82&lt;200000,"対象外","申告対象"),"申告対象"))))))</f>
        <v/>
      </c>
      <c r="I82" s="9">
        <f>IF(A82="","",IF(AND(H82="申告対象",G82="いいえ"),"対象外（所有していない）",H82))</f>
        <v/>
      </c>
      <c r="J82" s="9">
        <f>IF(I82&lt;&gt;"申告対象","",IF(C82&gt;=DATE(2026,1,2),"増加（前年中に取得）","前年前に取得（申告済みなら記入不要）"))</f>
        <v/>
      </c>
      <c r="K82" s="9">
        <f>IF(H82="申告対象",VALUE(LEFT(B82,1)),"")</f>
        <v/>
      </c>
      <c r="L82" s="9">
        <f>IF(C82="","",IF(AND(MONTH(C82)=1,DAY(C82)=1),YEAR(C82)-1,YEAR(C82)))</f>
        <v/>
      </c>
      <c r="M82" s="10">
        <f>IF(OR(I82&lt;&gt;"申告対象",E82=""),"",IFERROR(MAX(ROUNDDOWN(D82*(1-VLOOKUP(E82,'減価率表'!$A$2:$B$52,2,FALSE)/2)*(1-VLOOKUP(E82,'減価率表'!$A$2:$B$52,2,FALSE))^(2026-L82),0),ROUNDDOWN(D82*0.05,0)),"表外"))</f>
        <v/>
      </c>
    </row>
    <row r="83">
      <c r="A83" s="6" t="n"/>
      <c r="B83" s="6" t="n"/>
      <c r="C83" s="7" t="n"/>
      <c r="D83" s="8" t="n"/>
      <c r="E83" s="6" t="n"/>
      <c r="F83" s="6" t="n"/>
      <c r="G83" s="6" t="n"/>
      <c r="H83" s="9">
        <f>IF(A83="","",IF(C83&gt;DATE(2027,1,1),"対象外（令和10年度分）",IF(LEFT(B83,3)="対象外","対象外",IF(F83="一時損金算入",IF(D83&lt;100000,"対象外","要確認"),IF(F83="一括償却資産",IF(D83&lt;200000,"対象外","要確認"),IF(F83="リース資産",IF(D83&lt;200000,"対象外","申告対象"),"申告対象"))))))</f>
        <v/>
      </c>
      <c r="I83" s="9">
        <f>IF(A83="","",IF(AND(H83="申告対象",G83="いいえ"),"対象外（所有していない）",H83))</f>
        <v/>
      </c>
      <c r="J83" s="9">
        <f>IF(I83&lt;&gt;"申告対象","",IF(C83&gt;=DATE(2026,1,2),"増加（前年中に取得）","前年前に取得（申告済みなら記入不要）"))</f>
        <v/>
      </c>
      <c r="K83" s="9">
        <f>IF(H83="申告対象",VALUE(LEFT(B83,1)),"")</f>
        <v/>
      </c>
      <c r="L83" s="9">
        <f>IF(C83="","",IF(AND(MONTH(C83)=1,DAY(C83)=1),YEAR(C83)-1,YEAR(C83)))</f>
        <v/>
      </c>
      <c r="M83" s="10">
        <f>IF(OR(I83&lt;&gt;"申告対象",E83=""),"",IFERROR(MAX(ROUNDDOWN(D83*(1-VLOOKUP(E83,'減価率表'!$A$2:$B$52,2,FALSE)/2)*(1-VLOOKUP(E83,'減価率表'!$A$2:$B$52,2,FALSE))^(2026-L83),0),ROUNDDOWN(D83*0.05,0)),"表外"))</f>
        <v/>
      </c>
    </row>
    <row r="84">
      <c r="A84" s="6" t="n"/>
      <c r="B84" s="6" t="n"/>
      <c r="C84" s="7" t="n"/>
      <c r="D84" s="8" t="n"/>
      <c r="E84" s="6" t="n"/>
      <c r="F84" s="6" t="n"/>
      <c r="G84" s="6" t="n"/>
      <c r="H84" s="9">
        <f>IF(A84="","",IF(C84&gt;DATE(2027,1,1),"対象外（令和10年度分）",IF(LEFT(B84,3)="対象外","対象外",IF(F84="一時損金算入",IF(D84&lt;100000,"対象外","要確認"),IF(F84="一括償却資産",IF(D84&lt;200000,"対象外","要確認"),IF(F84="リース資産",IF(D84&lt;200000,"対象外","申告対象"),"申告対象"))))))</f>
        <v/>
      </c>
      <c r="I84" s="9">
        <f>IF(A84="","",IF(AND(H84="申告対象",G84="いいえ"),"対象外（所有していない）",H84))</f>
        <v/>
      </c>
      <c r="J84" s="9">
        <f>IF(I84&lt;&gt;"申告対象","",IF(C84&gt;=DATE(2026,1,2),"増加（前年中に取得）","前年前に取得（申告済みなら記入不要）"))</f>
        <v/>
      </c>
      <c r="K84" s="9">
        <f>IF(H84="申告対象",VALUE(LEFT(B84,1)),"")</f>
        <v/>
      </c>
      <c r="L84" s="9">
        <f>IF(C84="","",IF(AND(MONTH(C84)=1,DAY(C84)=1),YEAR(C84)-1,YEAR(C84)))</f>
        <v/>
      </c>
      <c r="M84" s="10">
        <f>IF(OR(I84&lt;&gt;"申告対象",E84=""),"",IFERROR(MAX(ROUNDDOWN(D84*(1-VLOOKUP(E84,'減価率表'!$A$2:$B$52,2,FALSE)/2)*(1-VLOOKUP(E84,'減価率表'!$A$2:$B$52,2,FALSE))^(2026-L84),0),ROUNDDOWN(D84*0.05,0)),"表外"))</f>
        <v/>
      </c>
    </row>
    <row r="85">
      <c r="A85" s="6" t="n"/>
      <c r="B85" s="6" t="n"/>
      <c r="C85" s="7" t="n"/>
      <c r="D85" s="8" t="n"/>
      <c r="E85" s="6" t="n"/>
      <c r="F85" s="6" t="n"/>
      <c r="G85" s="6" t="n"/>
      <c r="H85" s="9">
        <f>IF(A85="","",IF(C85&gt;DATE(2027,1,1),"対象外（令和10年度分）",IF(LEFT(B85,3)="対象外","対象外",IF(F85="一時損金算入",IF(D85&lt;100000,"対象外","要確認"),IF(F85="一括償却資産",IF(D85&lt;200000,"対象外","要確認"),IF(F85="リース資産",IF(D85&lt;200000,"対象外","申告対象"),"申告対象"))))))</f>
        <v/>
      </c>
      <c r="I85" s="9">
        <f>IF(A85="","",IF(AND(H85="申告対象",G85="いいえ"),"対象外（所有していない）",H85))</f>
        <v/>
      </c>
      <c r="J85" s="9">
        <f>IF(I85&lt;&gt;"申告対象","",IF(C85&gt;=DATE(2026,1,2),"増加（前年中に取得）","前年前に取得（申告済みなら記入不要）"))</f>
        <v/>
      </c>
      <c r="K85" s="9">
        <f>IF(H85="申告対象",VALUE(LEFT(B85,1)),"")</f>
        <v/>
      </c>
      <c r="L85" s="9">
        <f>IF(C85="","",IF(AND(MONTH(C85)=1,DAY(C85)=1),YEAR(C85)-1,YEAR(C85)))</f>
        <v/>
      </c>
      <c r="M85" s="10">
        <f>IF(OR(I85&lt;&gt;"申告対象",E85=""),"",IFERROR(MAX(ROUNDDOWN(D85*(1-VLOOKUP(E85,'減価率表'!$A$2:$B$52,2,FALSE)/2)*(1-VLOOKUP(E85,'減価率表'!$A$2:$B$52,2,FALSE))^(2026-L85),0),ROUNDDOWN(D85*0.05,0)),"表外"))</f>
        <v/>
      </c>
    </row>
    <row r="86">
      <c r="A86" s="6" t="n"/>
      <c r="B86" s="6" t="n"/>
      <c r="C86" s="7" t="n"/>
      <c r="D86" s="8" t="n"/>
      <c r="E86" s="6" t="n"/>
      <c r="F86" s="6" t="n"/>
      <c r="G86" s="6" t="n"/>
      <c r="H86" s="9">
        <f>IF(A86="","",IF(C86&gt;DATE(2027,1,1),"対象外（令和10年度分）",IF(LEFT(B86,3)="対象外","対象外",IF(F86="一時損金算入",IF(D86&lt;100000,"対象外","要確認"),IF(F86="一括償却資産",IF(D86&lt;200000,"対象外","要確認"),IF(F86="リース資産",IF(D86&lt;200000,"対象外","申告対象"),"申告対象"))))))</f>
        <v/>
      </c>
      <c r="I86" s="9">
        <f>IF(A86="","",IF(AND(H86="申告対象",G86="いいえ"),"対象外（所有していない）",H86))</f>
        <v/>
      </c>
      <c r="J86" s="9">
        <f>IF(I86&lt;&gt;"申告対象","",IF(C86&gt;=DATE(2026,1,2),"増加（前年中に取得）","前年前に取得（申告済みなら記入不要）"))</f>
        <v/>
      </c>
      <c r="K86" s="9">
        <f>IF(H86="申告対象",VALUE(LEFT(B86,1)),"")</f>
        <v/>
      </c>
      <c r="L86" s="9">
        <f>IF(C86="","",IF(AND(MONTH(C86)=1,DAY(C86)=1),YEAR(C86)-1,YEAR(C86)))</f>
        <v/>
      </c>
      <c r="M86" s="10">
        <f>IF(OR(I86&lt;&gt;"申告対象",E86=""),"",IFERROR(MAX(ROUNDDOWN(D86*(1-VLOOKUP(E86,'減価率表'!$A$2:$B$52,2,FALSE)/2)*(1-VLOOKUP(E86,'減価率表'!$A$2:$B$52,2,FALSE))^(2026-L86),0),ROUNDDOWN(D86*0.05,0)),"表外"))</f>
        <v/>
      </c>
    </row>
    <row r="87">
      <c r="A87" s="6" t="n"/>
      <c r="B87" s="6" t="n"/>
      <c r="C87" s="7" t="n"/>
      <c r="D87" s="8" t="n"/>
      <c r="E87" s="6" t="n"/>
      <c r="F87" s="6" t="n"/>
      <c r="G87" s="6" t="n"/>
      <c r="H87" s="9">
        <f>IF(A87="","",IF(C87&gt;DATE(2027,1,1),"対象外（令和10年度分）",IF(LEFT(B87,3)="対象外","対象外",IF(F87="一時損金算入",IF(D87&lt;100000,"対象外","要確認"),IF(F87="一括償却資産",IF(D87&lt;200000,"対象外","要確認"),IF(F87="リース資産",IF(D87&lt;200000,"対象外","申告対象"),"申告対象"))))))</f>
        <v/>
      </c>
      <c r="I87" s="9">
        <f>IF(A87="","",IF(AND(H87="申告対象",G87="いいえ"),"対象外（所有していない）",H87))</f>
        <v/>
      </c>
      <c r="J87" s="9">
        <f>IF(I87&lt;&gt;"申告対象","",IF(C87&gt;=DATE(2026,1,2),"増加（前年中に取得）","前年前に取得（申告済みなら記入不要）"))</f>
        <v/>
      </c>
      <c r="K87" s="9">
        <f>IF(H87="申告対象",VALUE(LEFT(B87,1)),"")</f>
        <v/>
      </c>
      <c r="L87" s="9">
        <f>IF(C87="","",IF(AND(MONTH(C87)=1,DAY(C87)=1),YEAR(C87)-1,YEAR(C87)))</f>
        <v/>
      </c>
      <c r="M87" s="10">
        <f>IF(OR(I87&lt;&gt;"申告対象",E87=""),"",IFERROR(MAX(ROUNDDOWN(D87*(1-VLOOKUP(E87,'減価率表'!$A$2:$B$52,2,FALSE)/2)*(1-VLOOKUP(E87,'減価率表'!$A$2:$B$52,2,FALSE))^(2026-L87),0),ROUNDDOWN(D87*0.05,0)),"表外"))</f>
        <v/>
      </c>
    </row>
    <row r="88">
      <c r="A88" s="6" t="n"/>
      <c r="B88" s="6" t="n"/>
      <c r="C88" s="7" t="n"/>
      <c r="D88" s="8" t="n"/>
      <c r="E88" s="6" t="n"/>
      <c r="F88" s="6" t="n"/>
      <c r="G88" s="6" t="n"/>
      <c r="H88" s="9">
        <f>IF(A88="","",IF(C88&gt;DATE(2027,1,1),"対象外（令和10年度分）",IF(LEFT(B88,3)="対象外","対象外",IF(F88="一時損金算入",IF(D88&lt;100000,"対象外","要確認"),IF(F88="一括償却資産",IF(D88&lt;200000,"対象外","要確認"),IF(F88="リース資産",IF(D88&lt;200000,"対象外","申告対象"),"申告対象"))))))</f>
        <v/>
      </c>
      <c r="I88" s="9">
        <f>IF(A88="","",IF(AND(H88="申告対象",G88="いいえ"),"対象外（所有していない）",H88))</f>
        <v/>
      </c>
      <c r="J88" s="9">
        <f>IF(I88&lt;&gt;"申告対象","",IF(C88&gt;=DATE(2026,1,2),"増加（前年中に取得）","前年前に取得（申告済みなら記入不要）"))</f>
        <v/>
      </c>
      <c r="K88" s="9">
        <f>IF(H88="申告対象",VALUE(LEFT(B88,1)),"")</f>
        <v/>
      </c>
      <c r="L88" s="9">
        <f>IF(C88="","",IF(AND(MONTH(C88)=1,DAY(C88)=1),YEAR(C88)-1,YEAR(C88)))</f>
        <v/>
      </c>
      <c r="M88" s="10">
        <f>IF(OR(I88&lt;&gt;"申告対象",E88=""),"",IFERROR(MAX(ROUNDDOWN(D88*(1-VLOOKUP(E88,'減価率表'!$A$2:$B$52,2,FALSE)/2)*(1-VLOOKUP(E88,'減価率表'!$A$2:$B$52,2,FALSE))^(2026-L88),0),ROUNDDOWN(D88*0.05,0)),"表外"))</f>
        <v/>
      </c>
    </row>
    <row r="89">
      <c r="A89" s="6" t="n"/>
      <c r="B89" s="6" t="n"/>
      <c r="C89" s="7" t="n"/>
      <c r="D89" s="8" t="n"/>
      <c r="E89" s="6" t="n"/>
      <c r="F89" s="6" t="n"/>
      <c r="G89" s="6" t="n"/>
      <c r="H89" s="9">
        <f>IF(A89="","",IF(C89&gt;DATE(2027,1,1),"対象外（令和10年度分）",IF(LEFT(B89,3)="対象外","対象外",IF(F89="一時損金算入",IF(D89&lt;100000,"対象外","要確認"),IF(F89="一括償却資産",IF(D89&lt;200000,"対象外","要確認"),IF(F89="リース資産",IF(D89&lt;200000,"対象外","申告対象"),"申告対象"))))))</f>
        <v/>
      </c>
      <c r="I89" s="9">
        <f>IF(A89="","",IF(AND(H89="申告対象",G89="いいえ"),"対象外（所有していない）",H89))</f>
        <v/>
      </c>
      <c r="J89" s="9">
        <f>IF(I89&lt;&gt;"申告対象","",IF(C89&gt;=DATE(2026,1,2),"増加（前年中に取得）","前年前に取得（申告済みなら記入不要）"))</f>
        <v/>
      </c>
      <c r="K89" s="9">
        <f>IF(H89="申告対象",VALUE(LEFT(B89,1)),"")</f>
        <v/>
      </c>
      <c r="L89" s="9">
        <f>IF(C89="","",IF(AND(MONTH(C89)=1,DAY(C89)=1),YEAR(C89)-1,YEAR(C89)))</f>
        <v/>
      </c>
      <c r="M89" s="10">
        <f>IF(OR(I89&lt;&gt;"申告対象",E89=""),"",IFERROR(MAX(ROUNDDOWN(D89*(1-VLOOKUP(E89,'減価率表'!$A$2:$B$52,2,FALSE)/2)*(1-VLOOKUP(E89,'減価率表'!$A$2:$B$52,2,FALSE))^(2026-L89),0),ROUNDDOWN(D89*0.05,0)),"表外"))</f>
        <v/>
      </c>
    </row>
    <row r="90">
      <c r="A90" s="6" t="n"/>
      <c r="B90" s="6" t="n"/>
      <c r="C90" s="7" t="n"/>
      <c r="D90" s="8" t="n"/>
      <c r="E90" s="6" t="n"/>
      <c r="F90" s="6" t="n"/>
      <c r="G90" s="6" t="n"/>
      <c r="H90" s="9">
        <f>IF(A90="","",IF(C90&gt;DATE(2027,1,1),"対象外（令和10年度分）",IF(LEFT(B90,3)="対象外","対象外",IF(F90="一時損金算入",IF(D90&lt;100000,"対象外","要確認"),IF(F90="一括償却資産",IF(D90&lt;200000,"対象外","要確認"),IF(F90="リース資産",IF(D90&lt;200000,"対象外","申告対象"),"申告対象"))))))</f>
        <v/>
      </c>
      <c r="I90" s="9">
        <f>IF(A90="","",IF(AND(H90="申告対象",G90="いいえ"),"対象外（所有していない）",H90))</f>
        <v/>
      </c>
      <c r="J90" s="9">
        <f>IF(I90&lt;&gt;"申告対象","",IF(C90&gt;=DATE(2026,1,2),"増加（前年中に取得）","前年前に取得（申告済みなら記入不要）"))</f>
        <v/>
      </c>
      <c r="K90" s="9">
        <f>IF(H90="申告対象",VALUE(LEFT(B90,1)),"")</f>
        <v/>
      </c>
      <c r="L90" s="9">
        <f>IF(C90="","",IF(AND(MONTH(C90)=1,DAY(C90)=1),YEAR(C90)-1,YEAR(C90)))</f>
        <v/>
      </c>
      <c r="M90" s="10">
        <f>IF(OR(I90&lt;&gt;"申告対象",E90=""),"",IFERROR(MAX(ROUNDDOWN(D90*(1-VLOOKUP(E90,'減価率表'!$A$2:$B$52,2,FALSE)/2)*(1-VLOOKUP(E90,'減価率表'!$A$2:$B$52,2,FALSE))^(2026-L90),0),ROUNDDOWN(D90*0.05,0)),"表外"))</f>
        <v/>
      </c>
    </row>
    <row r="91">
      <c r="A91" s="6" t="n"/>
      <c r="B91" s="6" t="n"/>
      <c r="C91" s="7" t="n"/>
      <c r="D91" s="8" t="n"/>
      <c r="E91" s="6" t="n"/>
      <c r="F91" s="6" t="n"/>
      <c r="G91" s="6" t="n"/>
      <c r="H91" s="9">
        <f>IF(A91="","",IF(C91&gt;DATE(2027,1,1),"対象外（令和10年度分）",IF(LEFT(B91,3)="対象外","対象外",IF(F91="一時損金算入",IF(D91&lt;100000,"対象外","要確認"),IF(F91="一括償却資産",IF(D91&lt;200000,"対象外","要確認"),IF(F91="リース資産",IF(D91&lt;200000,"対象外","申告対象"),"申告対象"))))))</f>
        <v/>
      </c>
      <c r="I91" s="9">
        <f>IF(A91="","",IF(AND(H91="申告対象",G91="いいえ"),"対象外（所有していない）",H91))</f>
        <v/>
      </c>
      <c r="J91" s="9">
        <f>IF(I91&lt;&gt;"申告対象","",IF(C91&gt;=DATE(2026,1,2),"増加（前年中に取得）","前年前に取得（申告済みなら記入不要）"))</f>
        <v/>
      </c>
      <c r="K91" s="9">
        <f>IF(H91="申告対象",VALUE(LEFT(B91,1)),"")</f>
        <v/>
      </c>
      <c r="L91" s="9">
        <f>IF(C91="","",IF(AND(MONTH(C91)=1,DAY(C91)=1),YEAR(C91)-1,YEAR(C91)))</f>
        <v/>
      </c>
      <c r="M91" s="10">
        <f>IF(OR(I91&lt;&gt;"申告対象",E91=""),"",IFERROR(MAX(ROUNDDOWN(D91*(1-VLOOKUP(E91,'減価率表'!$A$2:$B$52,2,FALSE)/2)*(1-VLOOKUP(E91,'減価率表'!$A$2:$B$52,2,FALSE))^(2026-L91),0),ROUNDDOWN(D91*0.05,0)),"表外"))</f>
        <v/>
      </c>
    </row>
    <row r="92">
      <c r="A92" s="6" t="n"/>
      <c r="B92" s="6" t="n"/>
      <c r="C92" s="7" t="n"/>
      <c r="D92" s="8" t="n"/>
      <c r="E92" s="6" t="n"/>
      <c r="F92" s="6" t="n"/>
      <c r="G92" s="6" t="n"/>
      <c r="H92" s="9">
        <f>IF(A92="","",IF(C92&gt;DATE(2027,1,1),"対象外（令和10年度分）",IF(LEFT(B92,3)="対象外","対象外",IF(F92="一時損金算入",IF(D92&lt;100000,"対象外","要確認"),IF(F92="一括償却資産",IF(D92&lt;200000,"対象外","要確認"),IF(F92="リース資産",IF(D92&lt;200000,"対象外","申告対象"),"申告対象"))))))</f>
        <v/>
      </c>
      <c r="I92" s="9">
        <f>IF(A92="","",IF(AND(H92="申告対象",G92="いいえ"),"対象外（所有していない）",H92))</f>
        <v/>
      </c>
      <c r="J92" s="9">
        <f>IF(I92&lt;&gt;"申告対象","",IF(C92&gt;=DATE(2026,1,2),"増加（前年中に取得）","前年前に取得（申告済みなら記入不要）"))</f>
        <v/>
      </c>
      <c r="K92" s="9">
        <f>IF(H92="申告対象",VALUE(LEFT(B92,1)),"")</f>
        <v/>
      </c>
      <c r="L92" s="9">
        <f>IF(C92="","",IF(AND(MONTH(C92)=1,DAY(C92)=1),YEAR(C92)-1,YEAR(C92)))</f>
        <v/>
      </c>
      <c r="M92" s="10">
        <f>IF(OR(I92&lt;&gt;"申告対象",E92=""),"",IFERROR(MAX(ROUNDDOWN(D92*(1-VLOOKUP(E92,'減価率表'!$A$2:$B$52,2,FALSE)/2)*(1-VLOOKUP(E92,'減価率表'!$A$2:$B$52,2,FALSE))^(2026-L92),0),ROUNDDOWN(D92*0.05,0)),"表外"))</f>
        <v/>
      </c>
    </row>
    <row r="93">
      <c r="A93" s="6" t="n"/>
      <c r="B93" s="6" t="n"/>
      <c r="C93" s="7" t="n"/>
      <c r="D93" s="8" t="n"/>
      <c r="E93" s="6" t="n"/>
      <c r="F93" s="6" t="n"/>
      <c r="G93" s="6" t="n"/>
      <c r="H93" s="9">
        <f>IF(A93="","",IF(C93&gt;DATE(2027,1,1),"対象外（令和10年度分）",IF(LEFT(B93,3)="対象外","対象外",IF(F93="一時損金算入",IF(D93&lt;100000,"対象外","要確認"),IF(F93="一括償却資産",IF(D93&lt;200000,"対象外","要確認"),IF(F93="リース資産",IF(D93&lt;200000,"対象外","申告対象"),"申告対象"))))))</f>
        <v/>
      </c>
      <c r="I93" s="9">
        <f>IF(A93="","",IF(AND(H93="申告対象",G93="いいえ"),"対象外（所有していない）",H93))</f>
        <v/>
      </c>
      <c r="J93" s="9">
        <f>IF(I93&lt;&gt;"申告対象","",IF(C93&gt;=DATE(2026,1,2),"増加（前年中に取得）","前年前に取得（申告済みなら記入不要）"))</f>
        <v/>
      </c>
      <c r="K93" s="9">
        <f>IF(H93="申告対象",VALUE(LEFT(B93,1)),"")</f>
        <v/>
      </c>
      <c r="L93" s="9">
        <f>IF(C93="","",IF(AND(MONTH(C93)=1,DAY(C93)=1),YEAR(C93)-1,YEAR(C93)))</f>
        <v/>
      </c>
      <c r="M93" s="10">
        <f>IF(OR(I93&lt;&gt;"申告対象",E93=""),"",IFERROR(MAX(ROUNDDOWN(D93*(1-VLOOKUP(E93,'減価率表'!$A$2:$B$52,2,FALSE)/2)*(1-VLOOKUP(E93,'減価率表'!$A$2:$B$52,2,FALSE))^(2026-L93),0),ROUNDDOWN(D93*0.05,0)),"表外"))</f>
        <v/>
      </c>
    </row>
    <row r="94">
      <c r="A94" s="6" t="n"/>
      <c r="B94" s="6" t="n"/>
      <c r="C94" s="7" t="n"/>
      <c r="D94" s="8" t="n"/>
      <c r="E94" s="6" t="n"/>
      <c r="F94" s="6" t="n"/>
      <c r="G94" s="6" t="n"/>
      <c r="H94" s="9">
        <f>IF(A94="","",IF(C94&gt;DATE(2027,1,1),"対象外（令和10年度分）",IF(LEFT(B94,3)="対象外","対象外",IF(F94="一時損金算入",IF(D94&lt;100000,"対象外","要確認"),IF(F94="一括償却資産",IF(D94&lt;200000,"対象外","要確認"),IF(F94="リース資産",IF(D94&lt;200000,"対象外","申告対象"),"申告対象"))))))</f>
        <v/>
      </c>
      <c r="I94" s="9">
        <f>IF(A94="","",IF(AND(H94="申告対象",G94="いいえ"),"対象外（所有していない）",H94))</f>
        <v/>
      </c>
      <c r="J94" s="9">
        <f>IF(I94&lt;&gt;"申告対象","",IF(C94&gt;=DATE(2026,1,2),"増加（前年中に取得）","前年前に取得（申告済みなら記入不要）"))</f>
        <v/>
      </c>
      <c r="K94" s="9">
        <f>IF(H94="申告対象",VALUE(LEFT(B94,1)),"")</f>
        <v/>
      </c>
      <c r="L94" s="9">
        <f>IF(C94="","",IF(AND(MONTH(C94)=1,DAY(C94)=1),YEAR(C94)-1,YEAR(C94)))</f>
        <v/>
      </c>
      <c r="M94" s="10">
        <f>IF(OR(I94&lt;&gt;"申告対象",E94=""),"",IFERROR(MAX(ROUNDDOWN(D94*(1-VLOOKUP(E94,'減価率表'!$A$2:$B$52,2,FALSE)/2)*(1-VLOOKUP(E94,'減価率表'!$A$2:$B$52,2,FALSE))^(2026-L94),0),ROUNDDOWN(D94*0.05,0)),"表外"))</f>
        <v/>
      </c>
    </row>
    <row r="95">
      <c r="A95" s="6" t="n"/>
      <c r="B95" s="6" t="n"/>
      <c r="C95" s="7" t="n"/>
      <c r="D95" s="8" t="n"/>
      <c r="E95" s="6" t="n"/>
      <c r="F95" s="6" t="n"/>
      <c r="G95" s="6" t="n"/>
      <c r="H95" s="9">
        <f>IF(A95="","",IF(C95&gt;DATE(2027,1,1),"対象外（令和10年度分）",IF(LEFT(B95,3)="対象外","対象外",IF(F95="一時損金算入",IF(D95&lt;100000,"対象外","要確認"),IF(F95="一括償却資産",IF(D95&lt;200000,"対象外","要確認"),IF(F95="リース資産",IF(D95&lt;200000,"対象外","申告対象"),"申告対象"))))))</f>
        <v/>
      </c>
      <c r="I95" s="9">
        <f>IF(A95="","",IF(AND(H95="申告対象",G95="いいえ"),"対象外（所有していない）",H95))</f>
        <v/>
      </c>
      <c r="J95" s="9">
        <f>IF(I95&lt;&gt;"申告対象","",IF(C95&gt;=DATE(2026,1,2),"増加（前年中に取得）","前年前に取得（申告済みなら記入不要）"))</f>
        <v/>
      </c>
      <c r="K95" s="9">
        <f>IF(H95="申告対象",VALUE(LEFT(B95,1)),"")</f>
        <v/>
      </c>
      <c r="L95" s="9">
        <f>IF(C95="","",IF(AND(MONTH(C95)=1,DAY(C95)=1),YEAR(C95)-1,YEAR(C95)))</f>
        <v/>
      </c>
      <c r="M95" s="10">
        <f>IF(OR(I95&lt;&gt;"申告対象",E95=""),"",IFERROR(MAX(ROUNDDOWN(D95*(1-VLOOKUP(E95,'減価率表'!$A$2:$B$52,2,FALSE)/2)*(1-VLOOKUP(E95,'減価率表'!$A$2:$B$52,2,FALSE))^(2026-L95),0),ROUNDDOWN(D95*0.05,0)),"表外"))</f>
        <v/>
      </c>
    </row>
    <row r="96">
      <c r="A96" s="6" t="n"/>
      <c r="B96" s="6" t="n"/>
      <c r="C96" s="7" t="n"/>
      <c r="D96" s="8" t="n"/>
      <c r="E96" s="6" t="n"/>
      <c r="F96" s="6" t="n"/>
      <c r="G96" s="6" t="n"/>
      <c r="H96" s="9">
        <f>IF(A96="","",IF(C96&gt;DATE(2027,1,1),"対象外（令和10年度分）",IF(LEFT(B96,3)="対象外","対象外",IF(F96="一時損金算入",IF(D96&lt;100000,"対象外","要確認"),IF(F96="一括償却資産",IF(D96&lt;200000,"対象外","要確認"),IF(F96="リース資産",IF(D96&lt;200000,"対象外","申告対象"),"申告対象"))))))</f>
        <v/>
      </c>
      <c r="I96" s="9">
        <f>IF(A96="","",IF(AND(H96="申告対象",G96="いいえ"),"対象外（所有していない）",H96))</f>
        <v/>
      </c>
      <c r="J96" s="9">
        <f>IF(I96&lt;&gt;"申告対象","",IF(C96&gt;=DATE(2026,1,2),"増加（前年中に取得）","前年前に取得（申告済みなら記入不要）"))</f>
        <v/>
      </c>
      <c r="K96" s="9">
        <f>IF(H96="申告対象",VALUE(LEFT(B96,1)),"")</f>
        <v/>
      </c>
      <c r="L96" s="9">
        <f>IF(C96="","",IF(AND(MONTH(C96)=1,DAY(C96)=1),YEAR(C96)-1,YEAR(C96)))</f>
        <v/>
      </c>
      <c r="M96" s="10">
        <f>IF(OR(I96&lt;&gt;"申告対象",E96=""),"",IFERROR(MAX(ROUNDDOWN(D96*(1-VLOOKUP(E96,'減価率表'!$A$2:$B$52,2,FALSE)/2)*(1-VLOOKUP(E96,'減価率表'!$A$2:$B$52,2,FALSE))^(2026-L96),0),ROUNDDOWN(D96*0.05,0)),"表外"))</f>
        <v/>
      </c>
    </row>
    <row r="97">
      <c r="A97" s="6" t="n"/>
      <c r="B97" s="6" t="n"/>
      <c r="C97" s="7" t="n"/>
      <c r="D97" s="8" t="n"/>
      <c r="E97" s="6" t="n"/>
      <c r="F97" s="6" t="n"/>
      <c r="G97" s="6" t="n"/>
      <c r="H97" s="9">
        <f>IF(A97="","",IF(C97&gt;DATE(2027,1,1),"対象外（令和10年度分）",IF(LEFT(B97,3)="対象外","対象外",IF(F97="一時損金算入",IF(D97&lt;100000,"対象外","要確認"),IF(F97="一括償却資産",IF(D97&lt;200000,"対象外","要確認"),IF(F97="リース資産",IF(D97&lt;200000,"対象外","申告対象"),"申告対象"))))))</f>
        <v/>
      </c>
      <c r="I97" s="9">
        <f>IF(A97="","",IF(AND(H97="申告対象",G97="いいえ"),"対象外（所有していない）",H97))</f>
        <v/>
      </c>
      <c r="J97" s="9">
        <f>IF(I97&lt;&gt;"申告対象","",IF(C97&gt;=DATE(2026,1,2),"増加（前年中に取得）","前年前に取得（申告済みなら記入不要）"))</f>
        <v/>
      </c>
      <c r="K97" s="9">
        <f>IF(H97="申告対象",VALUE(LEFT(B97,1)),"")</f>
        <v/>
      </c>
      <c r="L97" s="9">
        <f>IF(C97="","",IF(AND(MONTH(C97)=1,DAY(C97)=1),YEAR(C97)-1,YEAR(C97)))</f>
        <v/>
      </c>
      <c r="M97" s="10">
        <f>IF(OR(I97&lt;&gt;"申告対象",E97=""),"",IFERROR(MAX(ROUNDDOWN(D97*(1-VLOOKUP(E97,'減価率表'!$A$2:$B$52,2,FALSE)/2)*(1-VLOOKUP(E97,'減価率表'!$A$2:$B$52,2,FALSE))^(2026-L97),0),ROUNDDOWN(D97*0.05,0)),"表外"))</f>
        <v/>
      </c>
    </row>
    <row r="98">
      <c r="A98" s="6" t="n"/>
      <c r="B98" s="6" t="n"/>
      <c r="C98" s="7" t="n"/>
      <c r="D98" s="8" t="n"/>
      <c r="E98" s="6" t="n"/>
      <c r="F98" s="6" t="n"/>
      <c r="G98" s="6" t="n"/>
      <c r="H98" s="9">
        <f>IF(A98="","",IF(C98&gt;DATE(2027,1,1),"対象外（令和10年度分）",IF(LEFT(B98,3)="対象外","対象外",IF(F98="一時損金算入",IF(D98&lt;100000,"対象外","要確認"),IF(F98="一括償却資産",IF(D98&lt;200000,"対象外","要確認"),IF(F98="リース資産",IF(D98&lt;200000,"対象外","申告対象"),"申告対象"))))))</f>
        <v/>
      </c>
      <c r="I98" s="9">
        <f>IF(A98="","",IF(AND(H98="申告対象",G98="いいえ"),"対象外（所有していない）",H98))</f>
        <v/>
      </c>
      <c r="J98" s="9">
        <f>IF(I98&lt;&gt;"申告対象","",IF(C98&gt;=DATE(2026,1,2),"増加（前年中に取得）","前年前に取得（申告済みなら記入不要）"))</f>
        <v/>
      </c>
      <c r="K98" s="9">
        <f>IF(H98="申告対象",VALUE(LEFT(B98,1)),"")</f>
        <v/>
      </c>
      <c r="L98" s="9">
        <f>IF(C98="","",IF(AND(MONTH(C98)=1,DAY(C98)=1),YEAR(C98)-1,YEAR(C98)))</f>
        <v/>
      </c>
      <c r="M98" s="10">
        <f>IF(OR(I98&lt;&gt;"申告対象",E98=""),"",IFERROR(MAX(ROUNDDOWN(D98*(1-VLOOKUP(E98,'減価率表'!$A$2:$B$52,2,FALSE)/2)*(1-VLOOKUP(E98,'減価率表'!$A$2:$B$52,2,FALSE))^(2026-L98),0),ROUNDDOWN(D98*0.05,0)),"表外"))</f>
        <v/>
      </c>
    </row>
    <row r="99">
      <c r="A99" s="6" t="n"/>
      <c r="B99" s="6" t="n"/>
      <c r="C99" s="7" t="n"/>
      <c r="D99" s="8" t="n"/>
      <c r="E99" s="6" t="n"/>
      <c r="F99" s="6" t="n"/>
      <c r="G99" s="6" t="n"/>
      <c r="H99" s="9">
        <f>IF(A99="","",IF(C99&gt;DATE(2027,1,1),"対象外（令和10年度分）",IF(LEFT(B99,3)="対象外","対象外",IF(F99="一時損金算入",IF(D99&lt;100000,"対象外","要確認"),IF(F99="一括償却資産",IF(D99&lt;200000,"対象外","要確認"),IF(F99="リース資産",IF(D99&lt;200000,"対象外","申告対象"),"申告対象"))))))</f>
        <v/>
      </c>
      <c r="I99" s="9">
        <f>IF(A99="","",IF(AND(H99="申告対象",G99="いいえ"),"対象外（所有していない）",H99))</f>
        <v/>
      </c>
      <c r="J99" s="9">
        <f>IF(I99&lt;&gt;"申告対象","",IF(C99&gt;=DATE(2026,1,2),"増加（前年中に取得）","前年前に取得（申告済みなら記入不要）"))</f>
        <v/>
      </c>
      <c r="K99" s="9">
        <f>IF(H99="申告対象",VALUE(LEFT(B99,1)),"")</f>
        <v/>
      </c>
      <c r="L99" s="9">
        <f>IF(C99="","",IF(AND(MONTH(C99)=1,DAY(C99)=1),YEAR(C99)-1,YEAR(C99)))</f>
        <v/>
      </c>
      <c r="M99" s="10">
        <f>IF(OR(I99&lt;&gt;"申告対象",E99=""),"",IFERROR(MAX(ROUNDDOWN(D99*(1-VLOOKUP(E99,'減価率表'!$A$2:$B$52,2,FALSE)/2)*(1-VLOOKUP(E99,'減価率表'!$A$2:$B$52,2,FALSE))^(2026-L99),0),ROUNDDOWN(D99*0.05,0)),"表外"))</f>
        <v/>
      </c>
    </row>
    <row r="100">
      <c r="A100" s="6" t="n"/>
      <c r="B100" s="6" t="n"/>
      <c r="C100" s="7" t="n"/>
      <c r="D100" s="8" t="n"/>
      <c r="E100" s="6" t="n"/>
      <c r="F100" s="6" t="n"/>
      <c r="G100" s="6" t="n"/>
      <c r="H100" s="9">
        <f>IF(A100="","",IF(C100&gt;DATE(2027,1,1),"対象外（令和10年度分）",IF(LEFT(B100,3)="対象外","対象外",IF(F100="一時損金算入",IF(D100&lt;100000,"対象外","要確認"),IF(F100="一括償却資産",IF(D100&lt;200000,"対象外","要確認"),IF(F100="リース資産",IF(D100&lt;200000,"対象外","申告対象"),"申告対象"))))))</f>
        <v/>
      </c>
      <c r="I100" s="9">
        <f>IF(A100="","",IF(AND(H100="申告対象",G100="いいえ"),"対象外（所有していない）",H100))</f>
        <v/>
      </c>
      <c r="J100" s="9">
        <f>IF(I100&lt;&gt;"申告対象","",IF(C100&gt;=DATE(2026,1,2),"増加（前年中に取得）","前年前に取得（申告済みなら記入不要）"))</f>
        <v/>
      </c>
      <c r="K100" s="9">
        <f>IF(H100="申告対象",VALUE(LEFT(B100,1)),"")</f>
        <v/>
      </c>
      <c r="L100" s="9">
        <f>IF(C100="","",IF(AND(MONTH(C100)=1,DAY(C100)=1),YEAR(C100)-1,YEAR(C100)))</f>
        <v/>
      </c>
      <c r="M100" s="10">
        <f>IF(OR(I100&lt;&gt;"申告対象",E100=""),"",IFERROR(MAX(ROUNDDOWN(D100*(1-VLOOKUP(E100,'減価率表'!$A$2:$B$52,2,FALSE)/2)*(1-VLOOKUP(E100,'減価率表'!$A$2:$B$52,2,FALSE))^(2026-L100),0),ROUNDDOWN(D100*0.05,0)),"表外"))</f>
        <v/>
      </c>
    </row>
    <row r="101">
      <c r="A101" s="6" t="n"/>
      <c r="B101" s="6" t="n"/>
      <c r="C101" s="7" t="n"/>
      <c r="D101" s="8" t="n"/>
      <c r="E101" s="6" t="n"/>
      <c r="F101" s="6" t="n"/>
      <c r="G101" s="6" t="n"/>
      <c r="H101" s="9">
        <f>IF(A101="","",IF(C101&gt;DATE(2027,1,1),"対象外（令和10年度分）",IF(LEFT(B101,3)="対象外","対象外",IF(F101="一時損金算入",IF(D101&lt;100000,"対象外","要確認"),IF(F101="一括償却資産",IF(D101&lt;200000,"対象外","要確認"),IF(F101="リース資産",IF(D101&lt;200000,"対象外","申告対象"),"申告対象"))))))</f>
        <v/>
      </c>
      <c r="I101" s="9">
        <f>IF(A101="","",IF(AND(H101="申告対象",G101="いいえ"),"対象外（所有していない）",H101))</f>
        <v/>
      </c>
      <c r="J101" s="9">
        <f>IF(I101&lt;&gt;"申告対象","",IF(C101&gt;=DATE(2026,1,2),"増加（前年中に取得）","前年前に取得（申告済みなら記入不要）"))</f>
        <v/>
      </c>
      <c r="K101" s="9">
        <f>IF(H101="申告対象",VALUE(LEFT(B101,1)),"")</f>
        <v/>
      </c>
      <c r="L101" s="9">
        <f>IF(C101="","",IF(AND(MONTH(C101)=1,DAY(C101)=1),YEAR(C101)-1,YEAR(C101)))</f>
        <v/>
      </c>
      <c r="M101" s="10">
        <f>IF(OR(I101&lt;&gt;"申告対象",E101=""),"",IFERROR(MAX(ROUNDDOWN(D101*(1-VLOOKUP(E101,'減価率表'!$A$2:$B$52,2,FALSE)/2)*(1-VLOOKUP(E101,'減価率表'!$A$2:$B$52,2,FALSE))^(2026-L101),0),ROUNDDOWN(D101*0.05,0)),"表外"))</f>
        <v/>
      </c>
    </row>
    <row r="102">
      <c r="A102" s="6" t="n"/>
      <c r="B102" s="6" t="n"/>
      <c r="C102" s="7" t="n"/>
      <c r="D102" s="8" t="n"/>
      <c r="E102" s="6" t="n"/>
      <c r="F102" s="6" t="n"/>
      <c r="G102" s="6" t="n"/>
      <c r="H102" s="9">
        <f>IF(A102="","",IF(C102&gt;DATE(2027,1,1),"対象外（令和10年度分）",IF(LEFT(B102,3)="対象外","対象外",IF(F102="一時損金算入",IF(D102&lt;100000,"対象外","要確認"),IF(F102="一括償却資産",IF(D102&lt;200000,"対象外","要確認"),IF(F102="リース資産",IF(D102&lt;200000,"対象外","申告対象"),"申告対象"))))))</f>
        <v/>
      </c>
      <c r="I102" s="9">
        <f>IF(A102="","",IF(AND(H102="申告対象",G102="いいえ"),"対象外（所有していない）",H102))</f>
        <v/>
      </c>
      <c r="J102" s="9">
        <f>IF(I102&lt;&gt;"申告対象","",IF(C102&gt;=DATE(2026,1,2),"増加（前年中に取得）","前年前に取得（申告済みなら記入不要）"))</f>
        <v/>
      </c>
      <c r="K102" s="9">
        <f>IF(H102="申告対象",VALUE(LEFT(B102,1)),"")</f>
        <v/>
      </c>
      <c r="L102" s="9">
        <f>IF(C102="","",IF(AND(MONTH(C102)=1,DAY(C102)=1),YEAR(C102)-1,YEAR(C102)))</f>
        <v/>
      </c>
      <c r="M102" s="10">
        <f>IF(OR(I102&lt;&gt;"申告対象",E102=""),"",IFERROR(MAX(ROUNDDOWN(D102*(1-VLOOKUP(E102,'減価率表'!$A$2:$B$52,2,FALSE)/2)*(1-VLOOKUP(E102,'減価率表'!$A$2:$B$52,2,FALSE))^(2026-L102),0),ROUNDDOWN(D102*0.05,0)),"表外"))</f>
        <v/>
      </c>
    </row>
    <row r="103">
      <c r="A103" s="6" t="n"/>
      <c r="B103" s="6" t="n"/>
      <c r="C103" s="7" t="n"/>
      <c r="D103" s="8" t="n"/>
      <c r="E103" s="6" t="n"/>
      <c r="F103" s="6" t="n"/>
      <c r="G103" s="6" t="n"/>
      <c r="H103" s="9">
        <f>IF(A103="","",IF(C103&gt;DATE(2027,1,1),"対象外（令和10年度分）",IF(LEFT(B103,3)="対象外","対象外",IF(F103="一時損金算入",IF(D103&lt;100000,"対象外","要確認"),IF(F103="一括償却資産",IF(D103&lt;200000,"対象外","要確認"),IF(F103="リース資産",IF(D103&lt;200000,"対象外","申告対象"),"申告対象"))))))</f>
        <v/>
      </c>
      <c r="I103" s="9">
        <f>IF(A103="","",IF(AND(H103="申告対象",G103="いいえ"),"対象外（所有していない）",H103))</f>
        <v/>
      </c>
      <c r="J103" s="9">
        <f>IF(I103&lt;&gt;"申告対象","",IF(C103&gt;=DATE(2026,1,2),"増加（前年中に取得）","前年前に取得（申告済みなら記入不要）"))</f>
        <v/>
      </c>
      <c r="K103" s="9">
        <f>IF(H103="申告対象",VALUE(LEFT(B103,1)),"")</f>
        <v/>
      </c>
      <c r="L103" s="9">
        <f>IF(C103="","",IF(AND(MONTH(C103)=1,DAY(C103)=1),YEAR(C103)-1,YEAR(C103)))</f>
        <v/>
      </c>
      <c r="M103" s="10">
        <f>IF(OR(I103&lt;&gt;"申告対象",E103=""),"",IFERROR(MAX(ROUNDDOWN(D103*(1-VLOOKUP(E103,'減価率表'!$A$2:$B$52,2,FALSE)/2)*(1-VLOOKUP(E103,'減価率表'!$A$2:$B$52,2,FALSE))^(2026-L103),0),ROUNDDOWN(D103*0.05,0)),"表外"))</f>
        <v/>
      </c>
    </row>
    <row r="104">
      <c r="A104" s="6" t="n"/>
      <c r="B104" s="6" t="n"/>
      <c r="C104" s="7" t="n"/>
      <c r="D104" s="8" t="n"/>
      <c r="E104" s="6" t="n"/>
      <c r="F104" s="6" t="n"/>
      <c r="G104" s="6" t="n"/>
      <c r="H104" s="9">
        <f>IF(A104="","",IF(C104&gt;DATE(2027,1,1),"対象外（令和10年度分）",IF(LEFT(B104,3)="対象外","対象外",IF(F104="一時損金算入",IF(D104&lt;100000,"対象外","要確認"),IF(F104="一括償却資産",IF(D104&lt;200000,"対象外","要確認"),IF(F104="リース資産",IF(D104&lt;200000,"対象外","申告対象"),"申告対象"))))))</f>
        <v/>
      </c>
      <c r="I104" s="9">
        <f>IF(A104="","",IF(AND(H104="申告対象",G104="いいえ"),"対象外（所有していない）",H104))</f>
        <v/>
      </c>
      <c r="J104" s="9">
        <f>IF(I104&lt;&gt;"申告対象","",IF(C104&gt;=DATE(2026,1,2),"増加（前年中に取得）","前年前に取得（申告済みなら記入不要）"))</f>
        <v/>
      </c>
      <c r="K104" s="9">
        <f>IF(H104="申告対象",VALUE(LEFT(B104,1)),"")</f>
        <v/>
      </c>
      <c r="L104" s="9">
        <f>IF(C104="","",IF(AND(MONTH(C104)=1,DAY(C104)=1),YEAR(C104)-1,YEAR(C104)))</f>
        <v/>
      </c>
      <c r="M104" s="10">
        <f>IF(OR(I104&lt;&gt;"申告対象",E104=""),"",IFERROR(MAX(ROUNDDOWN(D104*(1-VLOOKUP(E104,'減価率表'!$A$2:$B$52,2,FALSE)/2)*(1-VLOOKUP(E104,'減価率表'!$A$2:$B$52,2,FALSE))^(2026-L104),0),ROUNDDOWN(D104*0.05,0)),"表外"))</f>
        <v/>
      </c>
    </row>
  </sheetData>
  <dataValidations count="3">
    <dataValidation sqref="B5:B104" showDropDown="0" showInputMessage="0" showErrorMessage="0" allowBlank="1" type="list">
      <formula1>"1 構築物,2 機械及び装置,3 船舶,4 航空機,5 車両及び運搬具,6 工具、器具及び備品,対象外（自動車税・軽自動車税の車／無形固定資産／繰延資産／在庫／建物本体）"</formula1>
    </dataValidation>
    <dataValidation sqref="F5:F104" showDropDown="0" showInputMessage="0" showErrorMessage="0" allowBlank="1" type="list">
      <formula1>"通常の減価償却,一時損金算入,一括償却資産,少額減価償却資産の特例,リース資産"</formula1>
    </dataValidation>
    <dataValidation sqref="G5:G104" showDropDown="0" showInputMessage="0" showErrorMessage="0" allowBlank="1" type="list">
      <formula1>"はい,いいえ"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22" customWidth="1" min="3" max="3"/>
    <col width="22" customWidth="1" min="4" max="4"/>
    <col width="22" customWidth="1" min="5" max="5"/>
    <col width="18" customWidth="1" min="6" max="6"/>
    <col width="14" customWidth="1" min="7" max="7"/>
    <col width="20" customWidth="1" min="8" max="8"/>
  </cols>
  <sheetData>
    <row r="1">
      <c r="A1" s="3" t="inlineStr">
        <is>
          <t>償却資産申告書の取得価額欄に写す金額（目安）</t>
        </is>
      </c>
    </row>
    <row r="2">
      <c r="A2" s="4" t="inlineStr">
        <is>
          <t>（ニ）＝（イ）－（ロ）＋（ハ）。前年中＝令和8年1月2日〜令和9年1月1日。</t>
        </is>
      </c>
    </row>
    <row r="4" ht="34" customHeight="1">
      <c r="A4" s="5" t="inlineStr">
        <is>
          <t>種類番号</t>
        </is>
      </c>
      <c r="B4" s="5" t="inlineStr">
        <is>
          <t>資産の種類</t>
        </is>
      </c>
      <c r="C4" s="5" t="inlineStr">
        <is>
          <t>（イ）前年前に取得したもの</t>
        </is>
      </c>
      <c r="D4" s="5" t="inlineStr">
        <is>
          <t>（ロ）前年中に減少したもの</t>
        </is>
      </c>
      <c r="E4" s="5" t="inlineStr">
        <is>
          <t>（ハ）前年中に取得したもの</t>
        </is>
      </c>
      <c r="F4" s="5" t="inlineStr">
        <is>
          <t>（ニ）計</t>
        </is>
      </c>
      <c r="G4" s="5" t="inlineStr">
        <is>
          <t>件数（所有分）</t>
        </is>
      </c>
      <c r="H4" s="5" t="inlineStr">
        <is>
          <t>評価額の概算（所有分）</t>
        </is>
      </c>
    </row>
    <row r="5">
      <c r="A5" s="11" t="n">
        <v>1</v>
      </c>
      <c r="B5" s="11" t="inlineStr">
        <is>
          <t>構築物</t>
        </is>
      </c>
      <c r="C5" s="10">
        <f>SUMIFS('資産一覧'!$D$5:$D$104,'資産一覧'!$K$5:$K$104,A5,'資産一覧'!$C$5:$C$104,"&lt;="&amp;DATE(2026,1,1))</f>
        <v/>
      </c>
      <c r="D5" s="10">
        <f>SUMIFS('資産一覧'!$D$5:$D$104,'資産一覧'!$K$5:$K$104,A5,'資産一覧'!$C$5:$C$104,"&lt;="&amp;DATE(2026,1,1),'資産一覧'!$G$5:$G$104,"いいえ")</f>
        <v/>
      </c>
      <c r="E5" s="10">
        <f>SUMIFS('資産一覧'!$D$5:$D$104,'資産一覧'!$K$5:$K$104,A5,'資産一覧'!$C$5:$C$104,"&gt;="&amp;DATE(2026,1,2),'資産一覧'!$G$5:$G$104,"はい")</f>
        <v/>
      </c>
      <c r="F5" s="10">
        <f>C5-D5+E5</f>
        <v/>
      </c>
      <c r="G5" s="10">
        <f>COUNTIFS('資産一覧'!$K$5:$K$104,A5,'資産一覧'!$G$5:$G$104,"はい")</f>
        <v/>
      </c>
      <c r="H5" s="10">
        <f>SUMIFS('資産一覧'!$M$5:$M$104,'資産一覧'!$K$5:$K$104,A5,'資産一覧'!$G$5:$G$104,"はい")</f>
        <v/>
      </c>
    </row>
    <row r="6">
      <c r="A6" s="11" t="n">
        <v>2</v>
      </c>
      <c r="B6" s="11" t="inlineStr">
        <is>
          <t>機械及び装置</t>
        </is>
      </c>
      <c r="C6" s="10">
        <f>SUMIFS('資産一覧'!$D$5:$D$104,'資産一覧'!$K$5:$K$104,A6,'資産一覧'!$C$5:$C$104,"&lt;="&amp;DATE(2026,1,1))</f>
        <v/>
      </c>
      <c r="D6" s="10">
        <f>SUMIFS('資産一覧'!$D$5:$D$104,'資産一覧'!$K$5:$K$104,A6,'資産一覧'!$C$5:$C$104,"&lt;="&amp;DATE(2026,1,1),'資産一覧'!$G$5:$G$104,"いいえ")</f>
        <v/>
      </c>
      <c r="E6" s="10">
        <f>SUMIFS('資産一覧'!$D$5:$D$104,'資産一覧'!$K$5:$K$104,A6,'資産一覧'!$C$5:$C$104,"&gt;="&amp;DATE(2026,1,2),'資産一覧'!$G$5:$G$104,"はい")</f>
        <v/>
      </c>
      <c r="F6" s="10">
        <f>C6-D6+E6</f>
        <v/>
      </c>
      <c r="G6" s="10">
        <f>COUNTIFS('資産一覧'!$K$5:$K$104,A6,'資産一覧'!$G$5:$G$104,"はい")</f>
        <v/>
      </c>
      <c r="H6" s="10">
        <f>SUMIFS('資産一覧'!$M$5:$M$104,'資産一覧'!$K$5:$K$104,A6,'資産一覧'!$G$5:$G$104,"はい")</f>
        <v/>
      </c>
    </row>
    <row r="7">
      <c r="A7" s="11" t="n">
        <v>3</v>
      </c>
      <c r="B7" s="11" t="inlineStr">
        <is>
          <t>船舶</t>
        </is>
      </c>
      <c r="C7" s="10">
        <f>SUMIFS('資産一覧'!$D$5:$D$104,'資産一覧'!$K$5:$K$104,A7,'資産一覧'!$C$5:$C$104,"&lt;="&amp;DATE(2026,1,1))</f>
        <v/>
      </c>
      <c r="D7" s="10">
        <f>SUMIFS('資産一覧'!$D$5:$D$104,'資産一覧'!$K$5:$K$104,A7,'資産一覧'!$C$5:$C$104,"&lt;="&amp;DATE(2026,1,1),'資産一覧'!$G$5:$G$104,"いいえ")</f>
        <v/>
      </c>
      <c r="E7" s="10">
        <f>SUMIFS('資産一覧'!$D$5:$D$104,'資産一覧'!$K$5:$K$104,A7,'資産一覧'!$C$5:$C$104,"&gt;="&amp;DATE(2026,1,2),'資産一覧'!$G$5:$G$104,"はい")</f>
        <v/>
      </c>
      <c r="F7" s="10">
        <f>C7-D7+E7</f>
        <v/>
      </c>
      <c r="G7" s="10">
        <f>COUNTIFS('資産一覧'!$K$5:$K$104,A7,'資産一覧'!$G$5:$G$104,"はい")</f>
        <v/>
      </c>
      <c r="H7" s="10">
        <f>SUMIFS('資産一覧'!$M$5:$M$104,'資産一覧'!$K$5:$K$104,A7,'資産一覧'!$G$5:$G$104,"はい")</f>
        <v/>
      </c>
    </row>
    <row r="8">
      <c r="A8" s="11" t="n">
        <v>4</v>
      </c>
      <c r="B8" s="11" t="inlineStr">
        <is>
          <t>航空機</t>
        </is>
      </c>
      <c r="C8" s="10">
        <f>SUMIFS('資産一覧'!$D$5:$D$104,'資産一覧'!$K$5:$K$104,A8,'資産一覧'!$C$5:$C$104,"&lt;="&amp;DATE(2026,1,1))</f>
        <v/>
      </c>
      <c r="D8" s="10">
        <f>SUMIFS('資産一覧'!$D$5:$D$104,'資産一覧'!$K$5:$K$104,A8,'資産一覧'!$C$5:$C$104,"&lt;="&amp;DATE(2026,1,1),'資産一覧'!$G$5:$G$104,"いいえ")</f>
        <v/>
      </c>
      <c r="E8" s="10">
        <f>SUMIFS('資産一覧'!$D$5:$D$104,'資産一覧'!$K$5:$K$104,A8,'資産一覧'!$C$5:$C$104,"&gt;="&amp;DATE(2026,1,2),'資産一覧'!$G$5:$G$104,"はい")</f>
        <v/>
      </c>
      <c r="F8" s="10">
        <f>C8-D8+E8</f>
        <v/>
      </c>
      <c r="G8" s="10">
        <f>COUNTIFS('資産一覧'!$K$5:$K$104,A8,'資産一覧'!$G$5:$G$104,"はい")</f>
        <v/>
      </c>
      <c r="H8" s="10">
        <f>SUMIFS('資産一覧'!$M$5:$M$104,'資産一覧'!$K$5:$K$104,A8,'資産一覧'!$G$5:$G$104,"はい")</f>
        <v/>
      </c>
    </row>
    <row r="9">
      <c r="A9" s="11" t="n">
        <v>5</v>
      </c>
      <c r="B9" s="11" t="inlineStr">
        <is>
          <t>車両及び運搬具</t>
        </is>
      </c>
      <c r="C9" s="10">
        <f>SUMIFS('資産一覧'!$D$5:$D$104,'資産一覧'!$K$5:$K$104,A9,'資産一覧'!$C$5:$C$104,"&lt;="&amp;DATE(2026,1,1))</f>
        <v/>
      </c>
      <c r="D9" s="10">
        <f>SUMIFS('資産一覧'!$D$5:$D$104,'資産一覧'!$K$5:$K$104,A9,'資産一覧'!$C$5:$C$104,"&lt;="&amp;DATE(2026,1,1),'資産一覧'!$G$5:$G$104,"いいえ")</f>
        <v/>
      </c>
      <c r="E9" s="10">
        <f>SUMIFS('資産一覧'!$D$5:$D$104,'資産一覧'!$K$5:$K$104,A9,'資産一覧'!$C$5:$C$104,"&gt;="&amp;DATE(2026,1,2),'資産一覧'!$G$5:$G$104,"はい")</f>
        <v/>
      </c>
      <c r="F9" s="10">
        <f>C9-D9+E9</f>
        <v/>
      </c>
      <c r="G9" s="10">
        <f>COUNTIFS('資産一覧'!$K$5:$K$104,A9,'資産一覧'!$G$5:$G$104,"はい")</f>
        <v/>
      </c>
      <c r="H9" s="10">
        <f>SUMIFS('資産一覧'!$M$5:$M$104,'資産一覧'!$K$5:$K$104,A9,'資産一覧'!$G$5:$G$104,"はい")</f>
        <v/>
      </c>
    </row>
    <row r="10">
      <c r="A10" s="11" t="n">
        <v>6</v>
      </c>
      <c r="B10" s="11" t="inlineStr">
        <is>
          <t>工具、器具及び備品</t>
        </is>
      </c>
      <c r="C10" s="10">
        <f>SUMIFS('資産一覧'!$D$5:$D$104,'資産一覧'!$K$5:$K$104,A10,'資産一覧'!$C$5:$C$104,"&lt;="&amp;DATE(2026,1,1))</f>
        <v/>
      </c>
      <c r="D10" s="10">
        <f>SUMIFS('資産一覧'!$D$5:$D$104,'資産一覧'!$K$5:$K$104,A10,'資産一覧'!$C$5:$C$104,"&lt;="&amp;DATE(2026,1,1),'資産一覧'!$G$5:$G$104,"いいえ")</f>
        <v/>
      </c>
      <c r="E10" s="10">
        <f>SUMIFS('資産一覧'!$D$5:$D$104,'資産一覧'!$K$5:$K$104,A10,'資産一覧'!$C$5:$C$104,"&gt;="&amp;DATE(2026,1,2),'資産一覧'!$G$5:$G$104,"はい")</f>
        <v/>
      </c>
      <c r="F10" s="10">
        <f>C10-D10+E10</f>
        <v/>
      </c>
      <c r="G10" s="10">
        <f>COUNTIFS('資産一覧'!$K$5:$K$104,A10,'資産一覧'!$G$5:$G$104,"はい")</f>
        <v/>
      </c>
      <c r="H10" s="10">
        <f>SUMIFS('資産一覧'!$M$5:$M$104,'資産一覧'!$K$5:$K$104,A10,'資産一覧'!$G$5:$G$104,"はい")</f>
        <v/>
      </c>
    </row>
    <row r="11">
      <c r="A11" s="12" t="n">
        <v>7</v>
      </c>
      <c r="B11" s="12" t="inlineStr">
        <is>
          <t>合計</t>
        </is>
      </c>
      <c r="C11" s="13">
        <f>SUM(C5:C10)</f>
        <v/>
      </c>
      <c r="D11" s="13">
        <f>SUM(D5:D10)</f>
        <v/>
      </c>
      <c r="E11" s="13">
        <f>SUM(E5:E10)</f>
        <v/>
      </c>
      <c r="F11" s="13">
        <f>SUM(F5:F10)</f>
        <v/>
      </c>
      <c r="G11" s="13">
        <f>SUM(G5:G10)</f>
        <v/>
      </c>
      <c r="H11" s="13">
        <f>SUM(H5:H10)</f>
        <v/>
      </c>
    </row>
    <row r="13">
      <c r="A13" s="4" t="inlineStr">
        <is>
          <t>※「前年前に取得したもの」の（イ）は、前回の申告書の（ニ）と一致させます。一致しないときは備考欄に理由を書きます。</t>
        </is>
      </c>
    </row>
    <row r="14">
      <c r="A14" s="4" t="inlineStr">
        <is>
          <t>※評価額の概算は参考値です。免税点（令和8年度まで150万円、令和9年度以後180万円）との比較は、自治体内の全資産の合計で行います。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4" t="inlineStr">
        <is>
          <t>耐用年数</t>
        </is>
      </c>
      <c r="B1" s="14" t="inlineStr">
        <is>
          <t>減価率 r</t>
        </is>
      </c>
      <c r="D1" s="4" t="inlineStr">
        <is>
          <t>出典: 東京都主税局『令和8年度 固定資産税（償却資産）申告の手引き』10ページ＜減価残存率表＞（固定資産評価基準 別表第15）</t>
        </is>
      </c>
    </row>
    <row r="2">
      <c r="A2" s="4" t="n">
        <v>2</v>
      </c>
      <c r="B2" s="4" t="n">
        <v>0.6840000000000001</v>
      </c>
    </row>
    <row r="3">
      <c r="A3" s="4" t="n">
        <v>3</v>
      </c>
      <c r="B3" s="4" t="n">
        <v>0.536</v>
      </c>
    </row>
    <row r="4">
      <c r="A4" s="4" t="n">
        <v>4</v>
      </c>
      <c r="B4" s="4" t="n">
        <v>0.438</v>
      </c>
    </row>
    <row r="5">
      <c r="A5" s="4" t="n">
        <v>5</v>
      </c>
      <c r="B5" s="4" t="n">
        <v>0.369</v>
      </c>
    </row>
    <row r="6">
      <c r="A6" s="4" t="n">
        <v>6</v>
      </c>
      <c r="B6" s="4" t="n">
        <v>0.319</v>
      </c>
    </row>
    <row r="7">
      <c r="A7" s="4" t="n">
        <v>7</v>
      </c>
      <c r="B7" s="4" t="n">
        <v>0.28</v>
      </c>
    </row>
    <row r="8">
      <c r="A8" s="4" t="n">
        <v>8</v>
      </c>
      <c r="B8" s="4" t="n">
        <v>0.25</v>
      </c>
    </row>
    <row r="9">
      <c r="A9" s="4" t="n">
        <v>9</v>
      </c>
      <c r="B9" s="4" t="n">
        <v>0.226</v>
      </c>
    </row>
    <row r="10">
      <c r="A10" s="4" t="n">
        <v>10</v>
      </c>
      <c r="B10" s="4" t="n">
        <v>0.206</v>
      </c>
    </row>
    <row r="11">
      <c r="A11" s="4" t="n">
        <v>11</v>
      </c>
      <c r="B11" s="4" t="n">
        <v>0.189</v>
      </c>
    </row>
    <row r="12">
      <c r="A12" s="4" t="n">
        <v>12</v>
      </c>
      <c r="B12" s="4" t="n">
        <v>0.175</v>
      </c>
    </row>
    <row r="13">
      <c r="A13" s="4" t="n">
        <v>13</v>
      </c>
      <c r="B13" s="4" t="n">
        <v>0.162</v>
      </c>
    </row>
    <row r="14">
      <c r="A14" s="4" t="n">
        <v>14</v>
      </c>
      <c r="B14" s="4" t="n">
        <v>0.152</v>
      </c>
    </row>
    <row r="15">
      <c r="A15" s="4" t="n">
        <v>15</v>
      </c>
      <c r="B15" s="4" t="n">
        <v>0.142</v>
      </c>
    </row>
    <row r="16">
      <c r="A16" s="4" t="n">
        <v>16</v>
      </c>
      <c r="B16" s="4" t="n">
        <v>0.134</v>
      </c>
    </row>
    <row r="17">
      <c r="A17" s="4" t="n">
        <v>17</v>
      </c>
      <c r="B17" s="4" t="n">
        <v>0.127</v>
      </c>
    </row>
    <row r="18">
      <c r="A18" s="4" t="n">
        <v>18</v>
      </c>
      <c r="B18" s="4" t="n">
        <v>0.12</v>
      </c>
    </row>
    <row r="19">
      <c r="A19" s="4" t="n">
        <v>19</v>
      </c>
      <c r="B19" s="4" t="n">
        <v>0.114</v>
      </c>
    </row>
    <row r="20">
      <c r="A20" s="4" t="n">
        <v>20</v>
      </c>
      <c r="B20" s="4" t="n">
        <v>0.109</v>
      </c>
    </row>
    <row r="21">
      <c r="A21" s="4" t="n">
        <v>21</v>
      </c>
      <c r="B21" s="4" t="n">
        <v>0.104</v>
      </c>
    </row>
    <row r="22">
      <c r="A22" s="4" t="n">
        <v>22</v>
      </c>
      <c r="B22" s="4" t="n">
        <v>0.099</v>
      </c>
    </row>
    <row r="23">
      <c r="A23" s="4" t="n">
        <v>23</v>
      </c>
      <c r="B23" s="4" t="n">
        <v>0.095</v>
      </c>
    </row>
    <row r="24">
      <c r="A24" s="4" t="n">
        <v>24</v>
      </c>
      <c r="B24" s="4" t="n">
        <v>0.092</v>
      </c>
    </row>
    <row r="25">
      <c r="A25" s="4" t="n">
        <v>25</v>
      </c>
      <c r="B25" s="4" t="n">
        <v>0.08799999999999999</v>
      </c>
    </row>
    <row r="26">
      <c r="A26" s="4" t="n">
        <v>26</v>
      </c>
      <c r="B26" s="4" t="n">
        <v>0.08500000000000001</v>
      </c>
    </row>
    <row r="27">
      <c r="A27" s="4" t="n">
        <v>27</v>
      </c>
      <c r="B27" s="4" t="n">
        <v>0.082</v>
      </c>
    </row>
    <row r="28">
      <c r="A28" s="4" t="n">
        <v>28</v>
      </c>
      <c r="B28" s="4" t="n">
        <v>0.079</v>
      </c>
    </row>
    <row r="29">
      <c r="A29" s="4" t="n">
        <v>29</v>
      </c>
      <c r="B29" s="4" t="n">
        <v>0.076</v>
      </c>
    </row>
    <row r="30">
      <c r="A30" s="4" t="n">
        <v>30</v>
      </c>
      <c r="B30" s="4" t="n">
        <v>0.074</v>
      </c>
    </row>
    <row r="31">
      <c r="A31" s="4" t="n">
        <v>31</v>
      </c>
      <c r="B31" s="4" t="n">
        <v>0.07199999999999999</v>
      </c>
    </row>
    <row r="32">
      <c r="A32" s="4" t="n">
        <v>32</v>
      </c>
      <c r="B32" s="4" t="n">
        <v>0.06900000000000001</v>
      </c>
    </row>
    <row r="33">
      <c r="A33" s="4" t="n">
        <v>33</v>
      </c>
      <c r="B33" s="4" t="n">
        <v>0.067</v>
      </c>
    </row>
    <row r="34">
      <c r="A34" s="4" t="n">
        <v>34</v>
      </c>
      <c r="B34" s="4" t="n">
        <v>0.066</v>
      </c>
    </row>
    <row r="35">
      <c r="A35" s="4" t="n">
        <v>35</v>
      </c>
      <c r="B35" s="4" t="n">
        <v>0.064</v>
      </c>
    </row>
    <row r="36">
      <c r="A36" s="4" t="n">
        <v>36</v>
      </c>
      <c r="B36" s="4" t="n">
        <v>0.062</v>
      </c>
    </row>
    <row r="37">
      <c r="A37" s="4" t="n">
        <v>37</v>
      </c>
      <c r="B37" s="4" t="n">
        <v>0.06</v>
      </c>
    </row>
    <row r="38">
      <c r="A38" s="4" t="n">
        <v>38</v>
      </c>
      <c r="B38" s="4" t="n">
        <v>0.059</v>
      </c>
    </row>
    <row r="39">
      <c r="A39" s="4" t="n">
        <v>39</v>
      </c>
      <c r="B39" s="4" t="n">
        <v>0.057</v>
      </c>
    </row>
    <row r="40">
      <c r="A40" s="4" t="n">
        <v>40</v>
      </c>
      <c r="B40" s="4" t="n">
        <v>0.056</v>
      </c>
    </row>
    <row r="41">
      <c r="A41" s="4" t="n">
        <v>41</v>
      </c>
      <c r="B41" s="4" t="n">
        <v>0.055</v>
      </c>
    </row>
    <row r="42">
      <c r="A42" s="4" t="n">
        <v>42</v>
      </c>
      <c r="B42" s="4" t="n">
        <v>0.053</v>
      </c>
    </row>
    <row r="43">
      <c r="A43" s="4" t="n">
        <v>43</v>
      </c>
      <c r="B43" s="4" t="n">
        <v>0.052</v>
      </c>
    </row>
    <row r="44">
      <c r="A44" s="4" t="n">
        <v>44</v>
      </c>
      <c r="B44" s="4" t="n">
        <v>0.051</v>
      </c>
    </row>
    <row r="45">
      <c r="A45" s="4" t="n">
        <v>45</v>
      </c>
      <c r="B45" s="4" t="n">
        <v>0.05</v>
      </c>
    </row>
    <row r="46">
      <c r="A46" s="4" t="n">
        <v>46</v>
      </c>
      <c r="B46" s="4" t="n">
        <v>0.049</v>
      </c>
    </row>
    <row r="47">
      <c r="A47" s="4" t="n">
        <v>47</v>
      </c>
      <c r="B47" s="4" t="n">
        <v>0.048</v>
      </c>
    </row>
    <row r="48">
      <c r="A48" s="4" t="n">
        <v>48</v>
      </c>
      <c r="B48" s="4" t="n">
        <v>0.047</v>
      </c>
    </row>
    <row r="49">
      <c r="A49" s="4" t="n">
        <v>49</v>
      </c>
      <c r="B49" s="4" t="n">
        <v>0.046</v>
      </c>
    </row>
    <row r="50">
      <c r="A50" s="4" t="n">
        <v>50</v>
      </c>
      <c r="B50" s="4" t="n">
        <v>0.045</v>
      </c>
    </row>
    <row r="51">
      <c r="A51" s="4" t="n">
        <v>51</v>
      </c>
      <c r="B51" s="4" t="n">
        <v>0.044</v>
      </c>
    </row>
    <row r="52">
      <c r="A52" s="4" t="n">
        <v>52</v>
      </c>
      <c r="B52" s="4" t="n">
        <v>0.043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2026-10-28T06:42:39Z</dcterms:created>
  <dcterms:modified xmlns:dcterms="http://purl.org/dc/terms/" xmlns:xsi="http://www.w3.org/2001/XMLSchema-instance" xsi:type="dcterms:W3CDTF">2026-10-28T06:42:39Z</dcterms:modified>
</cp:coreProperties>
</file>